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2600" windowHeight="12990"/>
  </bookViews>
  <sheets>
    <sheet name="Berechnung" sheetId="6" r:id="rId1"/>
    <sheet name="2-1-Tabelle" sheetId="1" r:id="rId2"/>
    <sheet name="Punkteänderung mdl.Prfg. 1.-3." sheetId="3" r:id="rId3"/>
    <sheet name="2-1-Tabelle bes. Lernleistung" sheetId="2" r:id="rId4"/>
    <sheet name="Punkteänderung mdl.Prfg. BLL" sheetId="4" r:id="rId5"/>
    <sheet name="Abiturnote" sheetId="5" r:id="rId6"/>
  </sheets>
  <definedNames>
    <definedName name="_xlnm.Print_Area" localSheetId="1">'2-1-Tabelle'!$A$1:$U$22</definedName>
  </definedNames>
  <calcPr calcId="145621" refMode="R1C1"/>
</workbook>
</file>

<file path=xl/calcChain.xml><?xml version="1.0" encoding="utf-8"?>
<calcChain xmlns="http://schemas.openxmlformats.org/spreadsheetml/2006/main">
  <c r="G6" i="6" l="1"/>
  <c r="I6" i="6"/>
  <c r="F7" i="4"/>
  <c r="F7" i="3"/>
  <c r="F7" i="2"/>
  <c r="F7" i="1"/>
  <c r="E83" i="1"/>
  <c r="G83" i="1" s="1"/>
  <c r="I81" i="1" s="1"/>
  <c r="L81" i="1" s="1"/>
  <c r="I85" i="1" s="1"/>
  <c r="G82" i="1"/>
  <c r="E82" i="1"/>
  <c r="G81" i="1"/>
  <c r="E81" i="1"/>
  <c r="G80" i="1"/>
  <c r="G85" i="1" s="1"/>
  <c r="I82" i="1" s="1"/>
  <c r="L82" i="1" s="1"/>
  <c r="E80" i="1"/>
  <c r="E73" i="1"/>
  <c r="G73" i="1" s="1"/>
  <c r="G72" i="1"/>
  <c r="E72" i="1"/>
  <c r="G71" i="1"/>
  <c r="E71" i="1"/>
  <c r="G70" i="1"/>
  <c r="E70" i="1"/>
  <c r="E75" i="1"/>
  <c r="E63" i="1"/>
  <c r="G63" i="1"/>
  <c r="G62" i="1"/>
  <c r="E62" i="1"/>
  <c r="G61" i="1"/>
  <c r="E61" i="1"/>
  <c r="G60" i="1"/>
  <c r="G65" i="1" s="1"/>
  <c r="I62" i="1" s="1"/>
  <c r="L62" i="1" s="1"/>
  <c r="E60" i="1"/>
  <c r="E53" i="1"/>
  <c r="G53" i="1"/>
  <c r="G52" i="1"/>
  <c r="E52" i="1"/>
  <c r="G51" i="1"/>
  <c r="E51" i="1"/>
  <c r="G50" i="1"/>
  <c r="G55" i="1" s="1"/>
  <c r="I52" i="1" s="1"/>
  <c r="L52" i="1" s="1"/>
  <c r="E50" i="1"/>
  <c r="E55" i="1" s="1"/>
  <c r="G42" i="1"/>
  <c r="G41" i="1"/>
  <c r="G40" i="1"/>
  <c r="G32" i="1"/>
  <c r="G31" i="1"/>
  <c r="G30" i="1"/>
  <c r="I30" i="1"/>
  <c r="L30" i="1" s="1"/>
  <c r="G43" i="1"/>
  <c r="I41" i="1" s="1"/>
  <c r="L41" i="1" s="1"/>
  <c r="E43" i="1"/>
  <c r="E42" i="1"/>
  <c r="E41" i="1"/>
  <c r="E40" i="1"/>
  <c r="E33" i="1"/>
  <c r="G33" i="1" s="1"/>
  <c r="I31" i="1" s="1"/>
  <c r="L31" i="1" s="1"/>
  <c r="E32" i="1"/>
  <c r="E31" i="1"/>
  <c r="E35" i="1" s="1"/>
  <c r="E30" i="1"/>
  <c r="E6" i="5"/>
  <c r="F6" i="5"/>
  <c r="I6" i="5"/>
  <c r="E8" i="4"/>
  <c r="F8" i="4" s="1"/>
  <c r="E9" i="4"/>
  <c r="F9" i="4" s="1"/>
  <c r="G6" i="4"/>
  <c r="E8" i="3"/>
  <c r="F8" i="3" s="1"/>
  <c r="G6" i="3"/>
  <c r="E8" i="2"/>
  <c r="F8" i="2" s="1"/>
  <c r="E9" i="2"/>
  <c r="F9" i="2" s="1"/>
  <c r="G6" i="2"/>
  <c r="E8" i="1"/>
  <c r="F8" i="1" s="1"/>
  <c r="H6" i="1"/>
  <c r="G6" i="1"/>
  <c r="E10" i="4"/>
  <c r="F10" i="4" s="1"/>
  <c r="H6" i="4"/>
  <c r="I6" i="4"/>
  <c r="H6" i="2"/>
  <c r="E11" i="4"/>
  <c r="F11" i="4" s="1"/>
  <c r="I6" i="2"/>
  <c r="J6" i="2"/>
  <c r="I80" i="1"/>
  <c r="L80" i="1"/>
  <c r="E85" i="1"/>
  <c r="I60" i="1"/>
  <c r="L60" i="1" s="1"/>
  <c r="I65" i="1" s="1"/>
  <c r="I61" i="1"/>
  <c r="L61" i="1" s="1"/>
  <c r="E65" i="1"/>
  <c r="I70" i="1"/>
  <c r="L70" i="1"/>
  <c r="E45" i="1"/>
  <c r="I40" i="1"/>
  <c r="L40" i="1"/>
  <c r="G45" i="1"/>
  <c r="I42" i="1"/>
  <c r="L42" i="1" s="1"/>
  <c r="G35" i="1" l="1"/>
  <c r="I32" i="1" s="1"/>
  <c r="L32" i="1" s="1"/>
  <c r="I35" i="1" s="1"/>
  <c r="I71" i="1"/>
  <c r="L71" i="1" s="1"/>
  <c r="G75" i="1"/>
  <c r="I72" i="1" s="1"/>
  <c r="L72" i="1" s="1"/>
  <c r="I75" i="1"/>
  <c r="I45" i="1"/>
  <c r="I50" i="1"/>
  <c r="L50" i="1" s="1"/>
  <c r="I51" i="1"/>
  <c r="L51" i="1" s="1"/>
  <c r="J9" i="2"/>
  <c r="J8" i="2"/>
  <c r="J7" i="2"/>
  <c r="I9" i="2"/>
  <c r="I8" i="2"/>
  <c r="I7" i="2"/>
  <c r="I11" i="4"/>
  <c r="I10" i="4"/>
  <c r="I9" i="4"/>
  <c r="I8" i="4"/>
  <c r="I7" i="4"/>
  <c r="H8" i="1"/>
  <c r="G8" i="3"/>
  <c r="G7" i="3"/>
  <c r="H6" i="3"/>
  <c r="K6" i="2"/>
  <c r="E12" i="4"/>
  <c r="E10" i="2"/>
  <c r="I6" i="1"/>
  <c r="H10" i="2"/>
  <c r="H9" i="2"/>
  <c r="H8" i="2"/>
  <c r="H7" i="2"/>
  <c r="J6" i="4"/>
  <c r="H12" i="4"/>
  <c r="H11" i="4"/>
  <c r="H10" i="4"/>
  <c r="H9" i="4"/>
  <c r="H8" i="4"/>
  <c r="H7" i="4"/>
  <c r="G8" i="1"/>
  <c r="G7" i="1"/>
  <c r="E9" i="1"/>
  <c r="G10" i="2"/>
  <c r="G9" i="2"/>
  <c r="G8" i="2"/>
  <c r="G7" i="2"/>
  <c r="E9" i="3"/>
  <c r="G12" i="4"/>
  <c r="G11" i="4"/>
  <c r="G10" i="4"/>
  <c r="G9" i="4"/>
  <c r="G8" i="4"/>
  <c r="G7" i="4"/>
  <c r="H7" i="1"/>
  <c r="F9" i="1" l="1"/>
  <c r="E10" i="1"/>
  <c r="I10" i="1"/>
  <c r="I9" i="1"/>
  <c r="I8" i="1"/>
  <c r="I7" i="1"/>
  <c r="J6" i="1"/>
  <c r="F12" i="4"/>
  <c r="E13" i="4"/>
  <c r="H9" i="3"/>
  <c r="H8" i="3"/>
  <c r="H7" i="3"/>
  <c r="I6" i="3"/>
  <c r="H9" i="1"/>
  <c r="F9" i="3"/>
  <c r="E10" i="3"/>
  <c r="H10" i="3" s="1"/>
  <c r="G9" i="1"/>
  <c r="J13" i="4"/>
  <c r="J12" i="4"/>
  <c r="J11" i="4"/>
  <c r="J10" i="4"/>
  <c r="J9" i="4"/>
  <c r="J8" i="4"/>
  <c r="J7" i="4"/>
  <c r="K6" i="4"/>
  <c r="F10" i="2"/>
  <c r="E11" i="2"/>
  <c r="K11" i="2"/>
  <c r="K10" i="2"/>
  <c r="K9" i="2"/>
  <c r="K8" i="2"/>
  <c r="K7" i="2"/>
  <c r="L6" i="2"/>
  <c r="G9" i="3"/>
  <c r="I12" i="4"/>
  <c r="I10" i="2"/>
  <c r="J10" i="2"/>
  <c r="I55" i="1"/>
  <c r="I10" i="3" l="1"/>
  <c r="I9" i="3"/>
  <c r="I8" i="3"/>
  <c r="I7" i="3"/>
  <c r="J6" i="3"/>
  <c r="F10" i="1"/>
  <c r="E11" i="1"/>
  <c r="H10" i="1"/>
  <c r="G10" i="1"/>
  <c r="L11" i="2"/>
  <c r="L10" i="2"/>
  <c r="L9" i="2"/>
  <c r="L8" i="2"/>
  <c r="L7" i="2"/>
  <c r="M6" i="2"/>
  <c r="F11" i="2"/>
  <c r="E12" i="2"/>
  <c r="J11" i="2"/>
  <c r="I11" i="2"/>
  <c r="H11" i="2"/>
  <c r="G11" i="2"/>
  <c r="K13" i="4"/>
  <c r="K12" i="4"/>
  <c r="K11" i="4"/>
  <c r="K10" i="4"/>
  <c r="K9" i="4"/>
  <c r="K8" i="4"/>
  <c r="K7" i="4"/>
  <c r="L6" i="4"/>
  <c r="F10" i="3"/>
  <c r="E11" i="3"/>
  <c r="I11" i="3" s="1"/>
  <c r="G10" i="3"/>
  <c r="F13" i="4"/>
  <c r="E14" i="4"/>
  <c r="H13" i="4"/>
  <c r="G13" i="4"/>
  <c r="I13" i="4"/>
  <c r="J11" i="1"/>
  <c r="J10" i="1"/>
  <c r="J9" i="1"/>
  <c r="J8" i="1"/>
  <c r="K6" i="1"/>
  <c r="J7" i="1"/>
  <c r="F14" i="4" l="1"/>
  <c r="E15" i="4"/>
  <c r="I14" i="4"/>
  <c r="H14" i="4"/>
  <c r="G14" i="4"/>
  <c r="J14" i="4"/>
  <c r="F12" i="2"/>
  <c r="E13" i="2"/>
  <c r="J12" i="2"/>
  <c r="I12" i="2"/>
  <c r="H12" i="2"/>
  <c r="G12" i="2"/>
  <c r="K12" i="2"/>
  <c r="M13" i="2"/>
  <c r="M12" i="2"/>
  <c r="M11" i="2"/>
  <c r="M10" i="2"/>
  <c r="M9" i="2"/>
  <c r="M8" i="2"/>
  <c r="M7" i="2"/>
  <c r="N6" i="2"/>
  <c r="L12" i="2"/>
  <c r="K11" i="1"/>
  <c r="K10" i="1"/>
  <c r="K9" i="1"/>
  <c r="K8" i="1"/>
  <c r="K7" i="1"/>
  <c r="L6" i="1"/>
  <c r="F11" i="3"/>
  <c r="E12" i="3"/>
  <c r="G11" i="3"/>
  <c r="H11" i="3"/>
  <c r="L15" i="4"/>
  <c r="L14" i="4"/>
  <c r="L13" i="4"/>
  <c r="L12" i="4"/>
  <c r="L11" i="4"/>
  <c r="L10" i="4"/>
  <c r="L9" i="4"/>
  <c r="L8" i="4"/>
  <c r="L7" i="4"/>
  <c r="M6" i="4"/>
  <c r="K14" i="4"/>
  <c r="F11" i="1"/>
  <c r="E4" i="6"/>
  <c r="E12" i="1"/>
  <c r="K12" i="1" s="1"/>
  <c r="G11" i="1"/>
  <c r="H11" i="1"/>
  <c r="I11" i="1"/>
  <c r="J12" i="3"/>
  <c r="J11" i="3"/>
  <c r="J10" i="3"/>
  <c r="J9" i="3"/>
  <c r="J8" i="3"/>
  <c r="J7" i="3"/>
  <c r="K6" i="3"/>
  <c r="F12" i="3" l="1"/>
  <c r="E13" i="3"/>
  <c r="G12" i="3"/>
  <c r="H12" i="3"/>
  <c r="I12" i="3"/>
  <c r="L12" i="1"/>
  <c r="L11" i="1"/>
  <c r="L10" i="1"/>
  <c r="L9" i="1"/>
  <c r="L8" i="1"/>
  <c r="L7" i="1"/>
  <c r="M6" i="1"/>
  <c r="N13" i="2"/>
  <c r="N12" i="2"/>
  <c r="N11" i="2"/>
  <c r="N10" i="2"/>
  <c r="N9" i="2"/>
  <c r="N8" i="2"/>
  <c r="N7" i="2"/>
  <c r="O6" i="2"/>
  <c r="F13" i="2"/>
  <c r="E14" i="2"/>
  <c r="J13" i="2"/>
  <c r="I13" i="2"/>
  <c r="H13" i="2"/>
  <c r="G13" i="2"/>
  <c r="K13" i="2"/>
  <c r="L13" i="2"/>
  <c r="F15" i="4"/>
  <c r="E16" i="4"/>
  <c r="H15" i="4"/>
  <c r="G15" i="4"/>
  <c r="I15" i="4"/>
  <c r="J15" i="4"/>
  <c r="K15" i="4"/>
  <c r="K13" i="3"/>
  <c r="K12" i="3"/>
  <c r="K11" i="3"/>
  <c r="K10" i="3"/>
  <c r="K9" i="3"/>
  <c r="K8" i="3"/>
  <c r="K7" i="3"/>
  <c r="L6" i="3"/>
  <c r="F12" i="1"/>
  <c r="E13" i="1"/>
  <c r="H12" i="1"/>
  <c r="G12" i="1"/>
  <c r="I12" i="1"/>
  <c r="J12" i="1"/>
  <c r="M16" i="4"/>
  <c r="M15" i="4"/>
  <c r="M14" i="4"/>
  <c r="M13" i="4"/>
  <c r="M12" i="4"/>
  <c r="M11" i="4"/>
  <c r="M10" i="4"/>
  <c r="M9" i="4"/>
  <c r="M8" i="4"/>
  <c r="M7" i="4"/>
  <c r="N6" i="4"/>
  <c r="M13" i="1" l="1"/>
  <c r="M12" i="1"/>
  <c r="M11" i="1"/>
  <c r="M10" i="1"/>
  <c r="M9" i="1"/>
  <c r="M8" i="1"/>
  <c r="M7" i="1"/>
  <c r="N6" i="1"/>
  <c r="F13" i="3"/>
  <c r="E14" i="3"/>
  <c r="G13" i="3"/>
  <c r="H13" i="3"/>
  <c r="I13" i="3"/>
  <c r="J13" i="3"/>
  <c r="N16" i="4"/>
  <c r="N15" i="4"/>
  <c r="N14" i="4"/>
  <c r="N13" i="4"/>
  <c r="N12" i="4"/>
  <c r="N11" i="4"/>
  <c r="N10" i="4"/>
  <c r="N9" i="4"/>
  <c r="N8" i="4"/>
  <c r="N7" i="4"/>
  <c r="O6" i="4"/>
  <c r="F13" i="1"/>
  <c r="E14" i="1"/>
  <c r="G13" i="1"/>
  <c r="H13" i="1"/>
  <c r="I13" i="1"/>
  <c r="J13" i="1"/>
  <c r="K13" i="1"/>
  <c r="L14" i="3"/>
  <c r="L13" i="3"/>
  <c r="L12" i="3"/>
  <c r="L11" i="3"/>
  <c r="L10" i="3"/>
  <c r="L9" i="3"/>
  <c r="L8" i="3"/>
  <c r="L7" i="3"/>
  <c r="M6" i="3"/>
  <c r="F16" i="4"/>
  <c r="E17" i="4"/>
  <c r="I16" i="4"/>
  <c r="H16" i="4"/>
  <c r="G16" i="4"/>
  <c r="J16" i="4"/>
  <c r="K16" i="4"/>
  <c r="L16" i="4"/>
  <c r="F14" i="2"/>
  <c r="E15" i="2"/>
  <c r="J14" i="2"/>
  <c r="I14" i="2"/>
  <c r="H14" i="2"/>
  <c r="G14" i="2"/>
  <c r="K14" i="2"/>
  <c r="L14" i="2"/>
  <c r="M14" i="2"/>
  <c r="O15" i="2"/>
  <c r="O14" i="2"/>
  <c r="O13" i="2"/>
  <c r="O12" i="2"/>
  <c r="O11" i="2"/>
  <c r="O10" i="2"/>
  <c r="O9" i="2"/>
  <c r="O8" i="2"/>
  <c r="O7" i="2"/>
  <c r="P6" i="2"/>
  <c r="N14" i="2"/>
  <c r="L13" i="1"/>
  <c r="P15" i="2" l="1"/>
  <c r="P14" i="2"/>
  <c r="P13" i="2"/>
  <c r="P12" i="2"/>
  <c r="P11" i="2"/>
  <c r="P10" i="2"/>
  <c r="P9" i="2"/>
  <c r="P8" i="2"/>
  <c r="P7" i="2"/>
  <c r="Q6" i="2"/>
  <c r="F15" i="2"/>
  <c r="E16" i="2"/>
  <c r="J15" i="2"/>
  <c r="I15" i="2"/>
  <c r="H15" i="2"/>
  <c r="G15" i="2"/>
  <c r="K15" i="2"/>
  <c r="L15" i="2"/>
  <c r="M15" i="2"/>
  <c r="N15" i="2"/>
  <c r="F17" i="4"/>
  <c r="E18" i="4"/>
  <c r="H17" i="4"/>
  <c r="G17" i="4"/>
  <c r="I17" i="4"/>
  <c r="J17" i="4"/>
  <c r="K17" i="4"/>
  <c r="L17" i="4"/>
  <c r="M17" i="4"/>
  <c r="M14" i="3"/>
  <c r="M13" i="3"/>
  <c r="M12" i="3"/>
  <c r="M11" i="3"/>
  <c r="M10" i="3"/>
  <c r="M9" i="3"/>
  <c r="M8" i="3"/>
  <c r="M7" i="3"/>
  <c r="N6" i="3"/>
  <c r="F14" i="1"/>
  <c r="E15" i="1"/>
  <c r="H14" i="1"/>
  <c r="G14" i="1"/>
  <c r="I14" i="1"/>
  <c r="J14" i="1"/>
  <c r="K14" i="1"/>
  <c r="L14" i="1"/>
  <c r="O18" i="4"/>
  <c r="O17" i="4"/>
  <c r="O16" i="4"/>
  <c r="O15" i="4"/>
  <c r="O14" i="4"/>
  <c r="O13" i="4"/>
  <c r="O12" i="4"/>
  <c r="O11" i="4"/>
  <c r="O10" i="4"/>
  <c r="O9" i="4"/>
  <c r="O8" i="4"/>
  <c r="O7" i="4"/>
  <c r="P6" i="4"/>
  <c r="N17" i="4"/>
  <c r="F14" i="3"/>
  <c r="E15" i="3"/>
  <c r="M15" i="3" s="1"/>
  <c r="G14" i="3"/>
  <c r="H14" i="3"/>
  <c r="I14" i="3"/>
  <c r="J14" i="3"/>
  <c r="K14" i="3"/>
  <c r="N15" i="1"/>
  <c r="N14" i="1"/>
  <c r="N13" i="1"/>
  <c r="N12" i="1"/>
  <c r="N11" i="1"/>
  <c r="N10" i="1"/>
  <c r="N9" i="1"/>
  <c r="N8" i="1"/>
  <c r="O6" i="1"/>
  <c r="N7" i="1"/>
  <c r="M14" i="1"/>
  <c r="P18" i="4" l="1"/>
  <c r="P17" i="4"/>
  <c r="P16" i="4"/>
  <c r="P15" i="4"/>
  <c r="P14" i="4"/>
  <c r="P13" i="4"/>
  <c r="P12" i="4"/>
  <c r="P11" i="4"/>
  <c r="P10" i="4"/>
  <c r="P9" i="4"/>
  <c r="P8" i="4"/>
  <c r="P7" i="4"/>
  <c r="Q6" i="4"/>
  <c r="O15" i="1"/>
  <c r="O14" i="1"/>
  <c r="O13" i="1"/>
  <c r="O12" i="1"/>
  <c r="O11" i="1"/>
  <c r="O10" i="1"/>
  <c r="O9" i="1"/>
  <c r="O8" i="1"/>
  <c r="O7" i="1"/>
  <c r="P6" i="1"/>
  <c r="F15" i="3"/>
  <c r="E16" i="3"/>
  <c r="G15" i="3"/>
  <c r="H15" i="3"/>
  <c r="I15" i="3"/>
  <c r="J15" i="3"/>
  <c r="K15" i="3"/>
  <c r="L15" i="3"/>
  <c r="F15" i="1"/>
  <c r="E16" i="1"/>
  <c r="G15" i="1"/>
  <c r="H15" i="1"/>
  <c r="I15" i="1"/>
  <c r="J15" i="1"/>
  <c r="K15" i="1"/>
  <c r="L15" i="1"/>
  <c r="M15" i="1"/>
  <c r="N16" i="3"/>
  <c r="N15" i="3"/>
  <c r="N14" i="3"/>
  <c r="N13" i="3"/>
  <c r="N12" i="3"/>
  <c r="N11" i="3"/>
  <c r="N10" i="3"/>
  <c r="N9" i="3"/>
  <c r="N8" i="3"/>
  <c r="N7" i="3"/>
  <c r="O6" i="3"/>
  <c r="F18" i="4"/>
  <c r="E19" i="4"/>
  <c r="I18" i="4"/>
  <c r="H18" i="4"/>
  <c r="G18" i="4"/>
  <c r="J18" i="4"/>
  <c r="K18" i="4"/>
  <c r="L18" i="4"/>
  <c r="M18" i="4"/>
  <c r="N18" i="4"/>
  <c r="F16" i="2"/>
  <c r="E17" i="2"/>
  <c r="J16" i="2"/>
  <c r="I16" i="2"/>
  <c r="H16" i="2"/>
  <c r="G16" i="2"/>
  <c r="K16" i="2"/>
  <c r="L16" i="2"/>
  <c r="M16" i="2"/>
  <c r="N16" i="2"/>
  <c r="O16" i="2"/>
  <c r="Q17" i="2"/>
  <c r="Q16" i="2"/>
  <c r="Q15" i="2"/>
  <c r="Q14" i="2"/>
  <c r="Q13" i="2"/>
  <c r="Q12" i="2"/>
  <c r="Q11" i="2"/>
  <c r="Q10" i="2"/>
  <c r="Q9" i="2"/>
  <c r="Q8" i="2"/>
  <c r="Q7" i="2"/>
  <c r="R6" i="2"/>
  <c r="P16" i="2"/>
  <c r="R17" i="2" l="1"/>
  <c r="R16" i="2"/>
  <c r="R15" i="2"/>
  <c r="R14" i="2"/>
  <c r="R13" i="2"/>
  <c r="R12" i="2"/>
  <c r="R11" i="2"/>
  <c r="R10" i="2"/>
  <c r="R9" i="2"/>
  <c r="R8" i="2"/>
  <c r="R7" i="2"/>
  <c r="S6" i="2"/>
  <c r="F17" i="2"/>
  <c r="E18" i="2"/>
  <c r="J17" i="2"/>
  <c r="I17" i="2"/>
  <c r="H17" i="2"/>
  <c r="G17" i="2"/>
  <c r="K17" i="2"/>
  <c r="L17" i="2"/>
  <c r="M17" i="2"/>
  <c r="N17" i="2"/>
  <c r="O17" i="2"/>
  <c r="P17" i="2"/>
  <c r="F19" i="4"/>
  <c r="E20" i="4"/>
  <c r="H19" i="4"/>
  <c r="G19" i="4"/>
  <c r="I19" i="4"/>
  <c r="J19" i="4"/>
  <c r="K19" i="4"/>
  <c r="L19" i="4"/>
  <c r="M19" i="4"/>
  <c r="N19" i="4"/>
  <c r="O19" i="4"/>
  <c r="O16" i="3"/>
  <c r="O15" i="3"/>
  <c r="O14" i="3"/>
  <c r="O13" i="3"/>
  <c r="O12" i="3"/>
  <c r="O11" i="3"/>
  <c r="O10" i="3"/>
  <c r="O9" i="3"/>
  <c r="O8" i="3"/>
  <c r="O7" i="3"/>
  <c r="P6" i="3"/>
  <c r="F16" i="1"/>
  <c r="D4" i="6"/>
  <c r="E17" i="1"/>
  <c r="H16" i="1"/>
  <c r="G16" i="1"/>
  <c r="I16" i="1"/>
  <c r="J16" i="1"/>
  <c r="K16" i="1"/>
  <c r="L16" i="1"/>
  <c r="M16" i="1"/>
  <c r="N16" i="1"/>
  <c r="F16" i="3"/>
  <c r="E17" i="3"/>
  <c r="G16" i="3"/>
  <c r="H16" i="3"/>
  <c r="I16" i="3"/>
  <c r="J16" i="3"/>
  <c r="K16" i="3"/>
  <c r="L16" i="3"/>
  <c r="M16" i="3"/>
  <c r="P16" i="1"/>
  <c r="P15" i="1"/>
  <c r="P14" i="1"/>
  <c r="P13" i="1"/>
  <c r="P12" i="1"/>
  <c r="P11" i="1"/>
  <c r="P10" i="1"/>
  <c r="P9" i="1"/>
  <c r="P8" i="1"/>
  <c r="P7" i="1"/>
  <c r="Q6" i="1"/>
  <c r="O16" i="1"/>
  <c r="P19" i="4"/>
  <c r="Q20" i="4"/>
  <c r="Q19" i="4"/>
  <c r="Q18" i="4"/>
  <c r="Q17" i="4"/>
  <c r="Q16" i="4"/>
  <c r="Q15" i="4"/>
  <c r="Q14" i="4"/>
  <c r="Q13" i="4"/>
  <c r="Q12" i="4"/>
  <c r="Q11" i="4"/>
  <c r="Q10" i="4"/>
  <c r="Q9" i="4"/>
  <c r="Q8" i="4"/>
  <c r="Q7" i="4"/>
  <c r="R6" i="4"/>
  <c r="F17" i="3" l="1"/>
  <c r="E18" i="3"/>
  <c r="G17" i="3"/>
  <c r="H17" i="3"/>
  <c r="I17" i="3"/>
  <c r="J17" i="3"/>
  <c r="K17" i="3"/>
  <c r="L17" i="3"/>
  <c r="M17" i="3"/>
  <c r="N17" i="3"/>
  <c r="F17" i="1"/>
  <c r="E18" i="1"/>
  <c r="G17" i="1"/>
  <c r="H17" i="1"/>
  <c r="I17" i="1"/>
  <c r="J17" i="1"/>
  <c r="K17" i="1"/>
  <c r="L17" i="1"/>
  <c r="M17" i="1"/>
  <c r="N17" i="1"/>
  <c r="O17" i="1"/>
  <c r="O17" i="3"/>
  <c r="Q18" i="1"/>
  <c r="Q17" i="1"/>
  <c r="Q16" i="1"/>
  <c r="Q15" i="1"/>
  <c r="Q14" i="1"/>
  <c r="Q13" i="1"/>
  <c r="Q12" i="1"/>
  <c r="Q11" i="1"/>
  <c r="Q10" i="1"/>
  <c r="Q9" i="1"/>
  <c r="Q8" i="1"/>
  <c r="Q7" i="1"/>
  <c r="R6" i="1"/>
  <c r="R20" i="4"/>
  <c r="R19" i="4"/>
  <c r="R18" i="4"/>
  <c r="R17" i="4"/>
  <c r="R16" i="4"/>
  <c r="R15" i="4"/>
  <c r="R14" i="4"/>
  <c r="R13" i="4"/>
  <c r="R12" i="4"/>
  <c r="R11" i="4"/>
  <c r="R10" i="4"/>
  <c r="R9" i="4"/>
  <c r="R8" i="4"/>
  <c r="R7" i="4"/>
  <c r="S6" i="4"/>
  <c r="P17" i="1"/>
  <c r="I4" i="6"/>
  <c r="G4" i="6"/>
  <c r="P18" i="3"/>
  <c r="P17" i="3"/>
  <c r="P16" i="3"/>
  <c r="P15" i="3"/>
  <c r="P14" i="3"/>
  <c r="P13" i="3"/>
  <c r="P12" i="3"/>
  <c r="P11" i="3"/>
  <c r="P10" i="3"/>
  <c r="P9" i="3"/>
  <c r="P8" i="3"/>
  <c r="P7" i="3"/>
  <c r="Q6" i="3"/>
  <c r="F20" i="4"/>
  <c r="E21" i="4"/>
  <c r="I20" i="4"/>
  <c r="H20" i="4"/>
  <c r="G20" i="4"/>
  <c r="J20" i="4"/>
  <c r="K20" i="4"/>
  <c r="L20" i="4"/>
  <c r="M20" i="4"/>
  <c r="N20" i="4"/>
  <c r="O20" i="4"/>
  <c r="P20" i="4"/>
  <c r="F18" i="2"/>
  <c r="E19" i="2"/>
  <c r="J18" i="2"/>
  <c r="I18" i="2"/>
  <c r="H18" i="2"/>
  <c r="G18" i="2"/>
  <c r="K18" i="2"/>
  <c r="L18" i="2"/>
  <c r="M18" i="2"/>
  <c r="N18" i="2"/>
  <c r="O18" i="2"/>
  <c r="P18" i="2"/>
  <c r="Q18" i="2"/>
  <c r="S19" i="2"/>
  <c r="S18" i="2"/>
  <c r="S17" i="2"/>
  <c r="S16" i="2"/>
  <c r="S15" i="2"/>
  <c r="S14" i="2"/>
  <c r="S13" i="2"/>
  <c r="S12" i="2"/>
  <c r="S11" i="2"/>
  <c r="S10" i="2"/>
  <c r="S9" i="2"/>
  <c r="S8" i="2"/>
  <c r="S7" i="2"/>
  <c r="T6" i="2"/>
  <c r="R18" i="2"/>
  <c r="T19" i="2" l="1"/>
  <c r="T18" i="2"/>
  <c r="T17" i="2"/>
  <c r="T16" i="2"/>
  <c r="T15" i="2"/>
  <c r="T14" i="2"/>
  <c r="T13" i="2"/>
  <c r="T12" i="2"/>
  <c r="T11" i="2"/>
  <c r="T10" i="2"/>
  <c r="T9" i="2"/>
  <c r="T8" i="2"/>
  <c r="T7" i="2"/>
  <c r="U6" i="2"/>
  <c r="F19" i="2"/>
  <c r="E20" i="2"/>
  <c r="J19" i="2"/>
  <c r="I19" i="2"/>
  <c r="H19" i="2"/>
  <c r="G19" i="2"/>
  <c r="K19" i="2"/>
  <c r="L19" i="2"/>
  <c r="M19" i="2"/>
  <c r="N19" i="2"/>
  <c r="O19" i="2"/>
  <c r="P19" i="2"/>
  <c r="Q19" i="2"/>
  <c r="R19" i="2"/>
  <c r="F21" i="4"/>
  <c r="E22" i="4"/>
  <c r="H21" i="4"/>
  <c r="G21" i="4"/>
  <c r="I21" i="4"/>
  <c r="J21" i="4"/>
  <c r="K21" i="4"/>
  <c r="L21" i="4"/>
  <c r="M21" i="4"/>
  <c r="N21" i="4"/>
  <c r="O21" i="4"/>
  <c r="P21" i="4"/>
  <c r="Q21" i="4"/>
  <c r="Q18" i="3"/>
  <c r="Q17" i="3"/>
  <c r="Q16" i="3"/>
  <c r="Q15" i="3"/>
  <c r="Q14" i="3"/>
  <c r="Q13" i="3"/>
  <c r="Q12" i="3"/>
  <c r="Q11" i="3"/>
  <c r="Q10" i="3"/>
  <c r="Q9" i="3"/>
  <c r="Q8" i="3"/>
  <c r="Q7" i="3"/>
  <c r="R6" i="3"/>
  <c r="S22" i="4"/>
  <c r="S21" i="4"/>
  <c r="S20" i="4"/>
  <c r="S19" i="4"/>
  <c r="S18" i="4"/>
  <c r="S17" i="4"/>
  <c r="S16" i="4"/>
  <c r="S15" i="4"/>
  <c r="S14" i="4"/>
  <c r="S13" i="4"/>
  <c r="S12" i="4"/>
  <c r="S11" i="4"/>
  <c r="S10" i="4"/>
  <c r="S9" i="4"/>
  <c r="S8" i="4"/>
  <c r="S7" i="4"/>
  <c r="T6" i="4"/>
  <c r="F18" i="1"/>
  <c r="E19" i="1"/>
  <c r="H18" i="1"/>
  <c r="G18" i="1"/>
  <c r="I18" i="1"/>
  <c r="J18" i="1"/>
  <c r="K18" i="1"/>
  <c r="L18" i="1"/>
  <c r="M18" i="1"/>
  <c r="N18" i="1"/>
  <c r="O18" i="1"/>
  <c r="P18" i="1"/>
  <c r="F18" i="3"/>
  <c r="E19" i="3"/>
  <c r="G18" i="3"/>
  <c r="H18" i="3"/>
  <c r="I18" i="3"/>
  <c r="J18" i="3"/>
  <c r="K18" i="3"/>
  <c r="L18" i="3"/>
  <c r="M18" i="3"/>
  <c r="N18" i="3"/>
  <c r="O18" i="3"/>
  <c r="R21" i="4"/>
  <c r="R19" i="1"/>
  <c r="R18" i="1"/>
  <c r="R17" i="1"/>
  <c r="R16" i="1"/>
  <c r="R15" i="1"/>
  <c r="R14" i="1"/>
  <c r="R13" i="1"/>
  <c r="R12" i="1"/>
  <c r="R11" i="1"/>
  <c r="R10" i="1"/>
  <c r="R9" i="1"/>
  <c r="R8" i="1"/>
  <c r="R7" i="1"/>
  <c r="S6" i="1"/>
  <c r="S19" i="1" l="1"/>
  <c r="S18" i="1"/>
  <c r="S17" i="1"/>
  <c r="S16" i="1"/>
  <c r="S15" i="1"/>
  <c r="S14" i="1"/>
  <c r="S13" i="1"/>
  <c r="S12" i="1"/>
  <c r="S11" i="1"/>
  <c r="S10" i="1"/>
  <c r="S9" i="1"/>
  <c r="S8" i="1"/>
  <c r="S7" i="1"/>
  <c r="T6" i="1"/>
  <c r="F19" i="3"/>
  <c r="E20" i="3"/>
  <c r="G19" i="3"/>
  <c r="H19" i="3"/>
  <c r="I19" i="3"/>
  <c r="J19" i="3"/>
  <c r="K19" i="3"/>
  <c r="L19" i="3"/>
  <c r="M19" i="3"/>
  <c r="N19" i="3"/>
  <c r="O19" i="3"/>
  <c r="P19" i="3"/>
  <c r="F19" i="1"/>
  <c r="E20" i="1"/>
  <c r="G19" i="1"/>
  <c r="H19" i="1"/>
  <c r="I19" i="1"/>
  <c r="J19" i="1"/>
  <c r="K19" i="1"/>
  <c r="L19" i="1"/>
  <c r="M19" i="1"/>
  <c r="N19" i="1"/>
  <c r="O19" i="1"/>
  <c r="P19" i="1"/>
  <c r="Q19" i="1"/>
  <c r="T22" i="4"/>
  <c r="T21" i="4"/>
  <c r="T20" i="4"/>
  <c r="T19" i="4"/>
  <c r="T18" i="4"/>
  <c r="T17" i="4"/>
  <c r="T16" i="4"/>
  <c r="T15" i="4"/>
  <c r="T14" i="4"/>
  <c r="T13" i="4"/>
  <c r="T12" i="4"/>
  <c r="T11" i="4"/>
  <c r="T10" i="4"/>
  <c r="T9" i="4"/>
  <c r="T8" i="4"/>
  <c r="T7" i="4"/>
  <c r="U6" i="4"/>
  <c r="Q19" i="3"/>
  <c r="R20" i="3"/>
  <c r="R19" i="3"/>
  <c r="R18" i="3"/>
  <c r="R17" i="3"/>
  <c r="R16" i="3"/>
  <c r="R15" i="3"/>
  <c r="R14" i="3"/>
  <c r="R13" i="3"/>
  <c r="R12" i="3"/>
  <c r="R11" i="3"/>
  <c r="R10" i="3"/>
  <c r="R9" i="3"/>
  <c r="R8" i="3"/>
  <c r="R7" i="3"/>
  <c r="S6" i="3"/>
  <c r="F22" i="4"/>
  <c r="I22" i="4"/>
  <c r="H22" i="4"/>
  <c r="G22" i="4"/>
  <c r="J22" i="4"/>
  <c r="K22" i="4"/>
  <c r="L22" i="4"/>
  <c r="M22" i="4"/>
  <c r="N22" i="4"/>
  <c r="O22" i="4"/>
  <c r="P22" i="4"/>
  <c r="Q22" i="4"/>
  <c r="R22" i="4"/>
  <c r="F20" i="2"/>
  <c r="E21" i="2"/>
  <c r="J20" i="2"/>
  <c r="I20" i="2"/>
  <c r="H20" i="2"/>
  <c r="G20" i="2"/>
  <c r="K20" i="2"/>
  <c r="L20" i="2"/>
  <c r="M20" i="2"/>
  <c r="N20" i="2"/>
  <c r="O20" i="2"/>
  <c r="P20" i="2"/>
  <c r="Q20" i="2"/>
  <c r="R20" i="2"/>
  <c r="S20" i="2"/>
  <c r="U21" i="2"/>
  <c r="U20" i="2"/>
  <c r="U19" i="2"/>
  <c r="U18" i="2"/>
  <c r="U17" i="2"/>
  <c r="U16" i="2"/>
  <c r="U15" i="2"/>
  <c r="U14" i="2"/>
  <c r="U13" i="2"/>
  <c r="U12" i="2"/>
  <c r="U11" i="2"/>
  <c r="U10" i="2"/>
  <c r="U9" i="2"/>
  <c r="U8" i="2"/>
  <c r="U7" i="2"/>
  <c r="T20" i="2"/>
  <c r="F21" i="2" l="1"/>
  <c r="E22" i="2"/>
  <c r="J21" i="2"/>
  <c r="I21" i="2"/>
  <c r="H21" i="2"/>
  <c r="G21" i="2"/>
  <c r="K21" i="2"/>
  <c r="L21" i="2"/>
  <c r="M21" i="2"/>
  <c r="N21" i="2"/>
  <c r="O21" i="2"/>
  <c r="P21" i="2"/>
  <c r="Q21" i="2"/>
  <c r="R21" i="2"/>
  <c r="S21" i="2"/>
  <c r="T21" i="2"/>
  <c r="S20" i="3"/>
  <c r="S19" i="3"/>
  <c r="S18" i="3"/>
  <c r="S17" i="3"/>
  <c r="S16" i="3"/>
  <c r="S15" i="3"/>
  <c r="S14" i="3"/>
  <c r="S13" i="3"/>
  <c r="S12" i="3"/>
  <c r="S11" i="3"/>
  <c r="S10" i="3"/>
  <c r="S9" i="3"/>
  <c r="S8" i="3"/>
  <c r="S7" i="3"/>
  <c r="T6" i="3"/>
  <c r="U22" i="4"/>
  <c r="U21" i="4"/>
  <c r="U20" i="4"/>
  <c r="U19" i="4"/>
  <c r="U18" i="4"/>
  <c r="U17" i="4"/>
  <c r="U16" i="4"/>
  <c r="U15" i="4"/>
  <c r="U14" i="4"/>
  <c r="U13" i="4"/>
  <c r="U12" i="4"/>
  <c r="U11" i="4"/>
  <c r="U10" i="4"/>
  <c r="U9" i="4"/>
  <c r="U8" i="4"/>
  <c r="U7" i="4"/>
  <c r="F20" i="1"/>
  <c r="E21" i="1"/>
  <c r="H20" i="1"/>
  <c r="G20" i="1"/>
  <c r="I20" i="1"/>
  <c r="J20" i="1"/>
  <c r="K20" i="1"/>
  <c r="L20" i="1"/>
  <c r="M20" i="1"/>
  <c r="N20" i="1"/>
  <c r="O20" i="1"/>
  <c r="P20" i="1"/>
  <c r="Q20" i="1"/>
  <c r="R20" i="1"/>
  <c r="F20" i="3"/>
  <c r="E21" i="3"/>
  <c r="S21" i="3" s="1"/>
  <c r="G20" i="3"/>
  <c r="H20" i="3"/>
  <c r="I20" i="3"/>
  <c r="J20" i="3"/>
  <c r="K20" i="3"/>
  <c r="L20" i="3"/>
  <c r="M20" i="3"/>
  <c r="N20" i="3"/>
  <c r="O20" i="3"/>
  <c r="P20" i="3"/>
  <c r="Q20" i="3"/>
  <c r="T21" i="1"/>
  <c r="T20" i="1"/>
  <c r="T19" i="1"/>
  <c r="T18" i="1"/>
  <c r="T17" i="1"/>
  <c r="T16" i="1"/>
  <c r="T15" i="1"/>
  <c r="T14" i="1"/>
  <c r="T13" i="1"/>
  <c r="T12" i="1"/>
  <c r="T11" i="1"/>
  <c r="T10" i="1"/>
  <c r="T9" i="1"/>
  <c r="T8" i="1"/>
  <c r="T7" i="1"/>
  <c r="U6" i="1"/>
  <c r="S20" i="1"/>
  <c r="F22" i="2" l="1"/>
  <c r="J22" i="2"/>
  <c r="I22" i="2"/>
  <c r="H22" i="2"/>
  <c r="G22" i="2"/>
  <c r="K22" i="2"/>
  <c r="L22" i="2"/>
  <c r="M22" i="2"/>
  <c r="N22" i="2"/>
  <c r="O22" i="2"/>
  <c r="P22" i="2"/>
  <c r="Q22" i="2"/>
  <c r="R22" i="2"/>
  <c r="S22" i="2"/>
  <c r="T22" i="2"/>
  <c r="U22" i="2"/>
  <c r="U21" i="1"/>
  <c r="U20" i="1"/>
  <c r="U19" i="1"/>
  <c r="U18" i="1"/>
  <c r="U17" i="1"/>
  <c r="U16" i="1"/>
  <c r="U15" i="1"/>
  <c r="U14" i="1"/>
  <c r="U13" i="1"/>
  <c r="U12" i="1"/>
  <c r="U11" i="1"/>
  <c r="U10" i="1"/>
  <c r="U9" i="1"/>
  <c r="U8" i="1"/>
  <c r="U7" i="1"/>
  <c r="F21" i="3"/>
  <c r="E22" i="3"/>
  <c r="G21" i="3"/>
  <c r="H21" i="3"/>
  <c r="I21" i="3"/>
  <c r="J21" i="3"/>
  <c r="K21" i="3"/>
  <c r="L21" i="3"/>
  <c r="M21" i="3"/>
  <c r="N21" i="3"/>
  <c r="O21" i="3"/>
  <c r="P21" i="3"/>
  <c r="Q21" i="3"/>
  <c r="R21" i="3"/>
  <c r="F21" i="1"/>
  <c r="E22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2" i="3"/>
  <c r="T21" i="3"/>
  <c r="T20" i="3"/>
  <c r="T19" i="3"/>
  <c r="T18" i="3"/>
  <c r="T17" i="3"/>
  <c r="T16" i="3"/>
  <c r="T15" i="3"/>
  <c r="T14" i="3"/>
  <c r="T13" i="3"/>
  <c r="T12" i="3"/>
  <c r="T11" i="3"/>
  <c r="T10" i="3"/>
  <c r="T9" i="3"/>
  <c r="T8" i="3"/>
  <c r="T7" i="3"/>
  <c r="U6" i="3"/>
  <c r="U22" i="3" l="1"/>
  <c r="U21" i="3"/>
  <c r="U20" i="3"/>
  <c r="U19" i="3"/>
  <c r="U18" i="3"/>
  <c r="U17" i="3"/>
  <c r="U16" i="3"/>
  <c r="U15" i="3"/>
  <c r="U14" i="3"/>
  <c r="U13" i="3"/>
  <c r="U12" i="3"/>
  <c r="U11" i="3"/>
  <c r="U10" i="3"/>
  <c r="U9" i="3"/>
  <c r="U8" i="3"/>
  <c r="U7" i="3"/>
  <c r="F22" i="1"/>
  <c r="H22" i="1"/>
  <c r="G22" i="1"/>
  <c r="I22" i="1"/>
  <c r="J22" i="1"/>
  <c r="K22" i="1"/>
  <c r="L22" i="1"/>
  <c r="M22" i="1"/>
  <c r="N22" i="1"/>
  <c r="O22" i="1"/>
  <c r="P22" i="1"/>
  <c r="Q22" i="1"/>
  <c r="R22" i="1"/>
  <c r="S22" i="1"/>
  <c r="T22" i="1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U22" i="1"/>
</calcChain>
</file>

<file path=xl/sharedStrings.xml><?xml version="1.0" encoding="utf-8"?>
<sst xmlns="http://schemas.openxmlformats.org/spreadsheetml/2006/main" count="232" uniqueCount="57">
  <si>
    <t>Zensuren</t>
  </si>
  <si>
    <t>5-</t>
  </si>
  <si>
    <t>5</t>
  </si>
  <si>
    <t>5+</t>
  </si>
  <si>
    <t>4-</t>
  </si>
  <si>
    <t>4</t>
  </si>
  <si>
    <t>4+</t>
  </si>
  <si>
    <t>3-</t>
  </si>
  <si>
    <t>3</t>
  </si>
  <si>
    <t>3+</t>
  </si>
  <si>
    <t>2-</t>
  </si>
  <si>
    <t>2</t>
  </si>
  <si>
    <t>2+</t>
  </si>
  <si>
    <t>1-</t>
  </si>
  <si>
    <t>1</t>
  </si>
  <si>
    <t>1+</t>
  </si>
  <si>
    <t>Punkte</t>
  </si>
  <si>
    <t>APO-GOSt B und C: Anlage 8</t>
  </si>
  <si>
    <t>APO-GOSt B und C: Anlage 9</t>
  </si>
  <si>
    <t>Tabelle zur Ermittlung der Abiturdurchschnittsnote ab Abitur 2013 (APO-GOSt B / G8 und APO-GOSt C / G9)</t>
  </si>
  <si>
    <t>Formel:</t>
  </si>
  <si>
    <t>N = 17/3 - P/180</t>
  </si>
  <si>
    <t>P: Punktzahl (300 bis 900)</t>
  </si>
  <si>
    <t>N: Note (4.0 bis 1.0)</t>
  </si>
  <si>
    <t>Beim Ergebnis dieser Berechnung werden alle Ziffern nach der 1. Nachkommastelle abgeschnitten. Es wird nicht gerundet!</t>
  </si>
  <si>
    <t>Beispiel</t>
  </si>
  <si>
    <t>P:</t>
  </si>
  <si>
    <t>N:</t>
  </si>
  <si>
    <t>P = [ ( 2 * s + m ) / 3 * 5 ]</t>
  </si>
  <si>
    <t>mündliche Prüfung (m)</t>
  </si>
  <si>
    <r>
      <t xml:space="preserve">Tabelle zur Bildung eines Prüfungsergebnisses bei </t>
    </r>
    <r>
      <rPr>
        <b/>
        <sz val="10"/>
        <rFont val="Arial"/>
        <family val="2"/>
      </rPr>
      <t>Verhältnis 2:1</t>
    </r>
    <r>
      <rPr>
        <sz val="10"/>
        <rFont val="Arial"/>
      </rPr>
      <t xml:space="preserve"> und</t>
    </r>
    <r>
      <rPr>
        <b/>
        <sz val="10"/>
        <rFont val="Arial"/>
        <family val="2"/>
      </rPr>
      <t xml:space="preserve"> </t>
    </r>
    <r>
      <rPr>
        <b/>
        <u/>
        <sz val="10"/>
        <rFont val="Arial"/>
        <family val="2"/>
      </rPr>
      <t>fünffacher</t>
    </r>
    <r>
      <rPr>
        <b/>
        <sz val="10"/>
        <rFont val="Arial"/>
        <family val="2"/>
      </rPr>
      <t xml:space="preserve"> Wertung</t>
    </r>
  </si>
  <si>
    <r>
      <t xml:space="preserve">Tabelle zur Bildung eines Prüfungsergebnisses bei </t>
    </r>
    <r>
      <rPr>
        <b/>
        <sz val="10"/>
        <rFont val="Arial"/>
        <family val="2"/>
      </rPr>
      <t>Verhältnis 2:1</t>
    </r>
    <r>
      <rPr>
        <sz val="10"/>
        <rFont val="Arial"/>
      </rPr>
      <t xml:space="preserve"> und </t>
    </r>
    <r>
      <rPr>
        <b/>
        <u/>
        <sz val="10"/>
        <rFont val="Arial"/>
        <family val="2"/>
      </rPr>
      <t>vierfacher</t>
    </r>
    <r>
      <rPr>
        <b/>
        <sz val="10"/>
        <rFont val="Arial"/>
        <family val="2"/>
      </rPr>
      <t xml:space="preserve"> Wertung bei bes.Lernleistung</t>
    </r>
  </si>
  <si>
    <t>P = [ ( 2 * s + m ) / 3 * 4 ]</t>
  </si>
  <si>
    <r>
      <t xml:space="preserve">Tabelle zur Punkteänderung eines Prüfungsergebnisses bei </t>
    </r>
    <r>
      <rPr>
        <b/>
        <sz val="10"/>
        <rFont val="Arial"/>
        <family val="2"/>
      </rPr>
      <t xml:space="preserve">Verhältnis 2:1 und </t>
    </r>
    <r>
      <rPr>
        <b/>
        <u/>
        <sz val="10"/>
        <rFont val="Arial"/>
        <family val="2"/>
      </rPr>
      <t>fünffacher</t>
    </r>
    <r>
      <rPr>
        <b/>
        <sz val="10"/>
        <rFont val="Arial"/>
        <family val="2"/>
      </rPr>
      <t xml:space="preserve"> Wertung</t>
    </r>
  </si>
  <si>
    <r>
      <t xml:space="preserve">Tabelle zur Punkteänderung eines Prüfungsergebnisses bei </t>
    </r>
    <r>
      <rPr>
        <b/>
        <sz val="10"/>
        <rFont val="Arial"/>
        <family val="2"/>
      </rPr>
      <t xml:space="preserve">Verhältnis 2:1 und </t>
    </r>
    <r>
      <rPr>
        <b/>
        <u/>
        <sz val="10"/>
        <rFont val="Arial"/>
        <family val="2"/>
      </rPr>
      <t>vierfacher</t>
    </r>
    <r>
      <rPr>
        <b/>
        <sz val="10"/>
        <rFont val="Arial"/>
        <family val="2"/>
      </rPr>
      <t xml:space="preserve"> Wertung bei besonderer Lernleistung</t>
    </r>
  </si>
  <si>
    <t>schriftliche Prüfung   ( s )</t>
  </si>
  <si>
    <t>Klausur</t>
  </si>
  <si>
    <t>Mdl.Prüfung</t>
  </si>
  <si>
    <t>( 2 * s + m ) / 3 * 5</t>
  </si>
  <si>
    <t>( 2 * s + m ) / 3 * 4</t>
  </si>
  <si>
    <t>mit BLL</t>
  </si>
  <si>
    <t>1.LK</t>
  </si>
  <si>
    <t>2.LK</t>
  </si>
  <si>
    <t>AB3</t>
  </si>
  <si>
    <t>AB4</t>
  </si>
  <si>
    <t>Pkt.</t>
  </si>
  <si>
    <t>Prf.-</t>
  </si>
  <si>
    <t>Zw.-</t>
  </si>
  <si>
    <t>Erg.</t>
  </si>
  <si>
    <t>Su:</t>
  </si>
  <si>
    <t>mfl.</t>
  </si>
  <si>
    <t>Prf</t>
  </si>
  <si>
    <t>1)</t>
  </si>
  <si>
    <t>2a)</t>
  </si>
  <si>
    <t>2b)</t>
  </si>
  <si>
    <t>(mathematisch gerundetes Ergebnis)</t>
  </si>
  <si>
    <t>(mit mathematisch gerundetem Ergebnis)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</si>
</sst>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name val="Arial"/>
    </font>
    <font>
      <b/>
      <u/>
      <sz val="12"/>
      <name val="Arial"/>
      <family val="2"/>
    </font>
    <font>
      <i/>
      <sz val="10"/>
      <name val="Arial"/>
      <family val="2"/>
    </font>
    <font>
      <sz val="9"/>
      <color indexed="8"/>
      <name val="Lucida Sans"/>
      <family val="2"/>
    </font>
    <font>
      <sz val="10"/>
      <name val="Arial"/>
      <family val="2"/>
    </font>
    <font>
      <b/>
      <u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</fills>
  <borders count="16">
    <border>
      <left/>
      <right/>
      <top/>
      <bottom/>
      <diagonal/>
    </border>
    <border>
      <left style="dashed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ashed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vertical="center" textRotation="255"/>
    </xf>
    <xf numFmtId="49" fontId="1" fillId="0" borderId="0" xfId="0" applyNumberFormat="1" applyFont="1" applyAlignment="1">
      <alignment horizontal="left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49" fontId="1" fillId="0" borderId="6" xfId="0" applyNumberFormat="1" applyFont="1" applyBorder="1" applyAlignment="1">
      <alignment horizontal="left" vertical="center"/>
    </xf>
    <xf numFmtId="0" fontId="1" fillId="2" borderId="6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3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3" borderId="0" xfId="0" applyNumberFormat="1" applyFont="1" applyFill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6" xfId="0" applyNumberFormat="1" applyFont="1" applyBorder="1" applyAlignment="1">
      <alignment horizontal="left" vertical="center"/>
    </xf>
    <xf numFmtId="0" fontId="8" fillId="6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vertical="center"/>
    </xf>
    <xf numFmtId="0" fontId="8" fillId="0" borderId="0" xfId="0" applyFont="1" applyAlignment="1">
      <alignment vertical="center"/>
    </xf>
    <xf numFmtId="0" fontId="0" fillId="7" borderId="0" xfId="0" applyFill="1"/>
    <xf numFmtId="0" fontId="0" fillId="7" borderId="0" xfId="0" applyFill="1" applyAlignment="1">
      <alignment vertical="center"/>
    </xf>
    <xf numFmtId="0" fontId="6" fillId="7" borderId="0" xfId="0" applyFont="1" applyFill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textRotation="255"/>
    </xf>
  </cellXfs>
  <cellStyles count="1">
    <cellStyle name="Standard" xfId="0" builtinId="0"/>
  </cellStyles>
  <dxfs count="14">
    <dxf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9525</xdr:rowOff>
    </xdr:from>
    <xdr:to>
      <xdr:col>10</xdr:col>
      <xdr:colOff>1285875</xdr:colOff>
      <xdr:row>43</xdr:row>
      <xdr:rowOff>104775</xdr:rowOff>
    </xdr:to>
    <xdr:pic>
      <xdr:nvPicPr>
        <xdr:cNvPr id="105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1100"/>
          <a:ext cx="8905875" cy="592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G4" sqref="G4"/>
    </sheetView>
  </sheetViews>
  <sheetFormatPr baseColWidth="10" defaultRowHeight="12.75" x14ac:dyDescent="0.2"/>
  <cols>
    <col min="4" max="5" width="4.7109375" hidden="1" customWidth="1"/>
    <col min="6" max="6" width="4.7109375" customWidth="1"/>
    <col min="7" max="7" width="18.7109375" customWidth="1"/>
    <col min="8" max="8" width="4.7109375" customWidth="1"/>
    <col min="9" max="9" width="18.7109375" customWidth="1"/>
  </cols>
  <sheetData>
    <row r="1" spans="1:9" x14ac:dyDescent="0.2">
      <c r="B1" s="55"/>
      <c r="C1" s="55"/>
      <c r="D1" s="41"/>
      <c r="E1" s="41"/>
      <c r="F1" s="41"/>
      <c r="I1" s="42" t="s">
        <v>40</v>
      </c>
    </row>
    <row r="2" spans="1:9" x14ac:dyDescent="0.2">
      <c r="B2" s="41" t="s">
        <v>36</v>
      </c>
      <c r="C2" s="41" t="s">
        <v>37</v>
      </c>
      <c r="D2" s="41"/>
      <c r="E2" s="41"/>
      <c r="F2" s="41"/>
      <c r="G2" s="41" t="s">
        <v>38</v>
      </c>
      <c r="H2" s="41"/>
      <c r="I2" s="41" t="s">
        <v>39</v>
      </c>
    </row>
    <row r="3" spans="1:9" x14ac:dyDescent="0.2">
      <c r="B3" s="5"/>
      <c r="C3" s="5"/>
      <c r="D3" s="41"/>
      <c r="E3" s="41"/>
      <c r="F3" s="41"/>
      <c r="G3" s="5"/>
      <c r="H3" s="5"/>
      <c r="I3" s="5"/>
    </row>
    <row r="4" spans="1:9" x14ac:dyDescent="0.2">
      <c r="A4" s="41" t="s">
        <v>0</v>
      </c>
      <c r="B4" s="43" t="s">
        <v>9</v>
      </c>
      <c r="C4" s="43" t="s">
        <v>4</v>
      </c>
      <c r="D4" s="8">
        <f>VLOOKUP($B$4,'2-1-Tabelle'!$C$7:$E$22,3,FALSE)</f>
        <v>9</v>
      </c>
      <c r="E4" s="8">
        <f>VLOOKUP($C$4,'2-1-Tabelle'!$C$7:$E$22,3,FALSE)</f>
        <v>4</v>
      </c>
      <c r="F4" s="41"/>
      <c r="G4" s="8">
        <f>ROUND(((2*$D4+$E4)/3*5),0)</f>
        <v>37</v>
      </c>
      <c r="H4" s="41"/>
      <c r="I4" s="42">
        <f>ROUND(((2*$D4+$E4)/3*4),0)</f>
        <v>29</v>
      </c>
    </row>
    <row r="5" spans="1:9" x14ac:dyDescent="0.2">
      <c r="B5" s="5"/>
      <c r="C5" s="5"/>
      <c r="D5" s="41"/>
      <c r="E5" s="41"/>
      <c r="F5" s="41"/>
      <c r="G5" s="5"/>
      <c r="H5" s="41"/>
      <c r="I5" s="5"/>
    </row>
    <row r="6" spans="1:9" x14ac:dyDescent="0.2">
      <c r="A6" s="41" t="s">
        <v>16</v>
      </c>
      <c r="B6" s="43">
        <v>9</v>
      </c>
      <c r="C6" s="43">
        <v>4</v>
      </c>
      <c r="D6" s="41"/>
      <c r="E6" s="41"/>
      <c r="F6" s="41"/>
      <c r="G6" s="8">
        <f>ROUND(((2*$B6+$C6)/3*5),0)</f>
        <v>37</v>
      </c>
      <c r="H6" s="41"/>
      <c r="I6" s="42">
        <f>ROUND(((2*$B6+$C6)/3*4),0)</f>
        <v>29</v>
      </c>
    </row>
    <row r="7" spans="1:9" x14ac:dyDescent="0.2">
      <c r="D7" s="41"/>
      <c r="E7" s="41"/>
      <c r="F7" s="41"/>
      <c r="H7" s="41"/>
    </row>
    <row r="8" spans="1:9" x14ac:dyDescent="0.2">
      <c r="D8" s="41"/>
      <c r="E8" s="41"/>
      <c r="F8" s="41"/>
      <c r="H8" s="41"/>
    </row>
    <row r="9" spans="1:9" x14ac:dyDescent="0.2">
      <c r="D9" s="41"/>
      <c r="E9" s="41"/>
      <c r="F9" s="41"/>
      <c r="H9" s="41"/>
    </row>
    <row r="10" spans="1:9" x14ac:dyDescent="0.2">
      <c r="B10" s="5"/>
      <c r="C10" s="5"/>
      <c r="D10" s="41"/>
      <c r="E10" s="41"/>
      <c r="F10" s="41"/>
      <c r="H10" s="41"/>
    </row>
    <row r="11" spans="1:9" x14ac:dyDescent="0.2">
      <c r="B11" s="5"/>
      <c r="C11" s="5"/>
      <c r="D11" s="41"/>
      <c r="E11" s="41"/>
      <c r="F11" s="41"/>
    </row>
    <row r="12" spans="1:9" x14ac:dyDescent="0.2">
      <c r="D12" s="41"/>
      <c r="E12" s="41"/>
      <c r="F12" s="41"/>
    </row>
    <row r="13" spans="1:9" x14ac:dyDescent="0.2">
      <c r="D13" s="41"/>
      <c r="E13" s="41"/>
      <c r="F13" s="41"/>
    </row>
    <row r="14" spans="1:9" x14ac:dyDescent="0.2">
      <c r="D14" s="41"/>
      <c r="E14" s="41"/>
      <c r="F14" s="41"/>
    </row>
    <row r="15" spans="1:9" x14ac:dyDescent="0.2">
      <c r="D15" s="41"/>
      <c r="E15" s="41"/>
      <c r="F15" s="41"/>
    </row>
  </sheetData>
  <mergeCells count="1">
    <mergeCell ref="B1:C1"/>
  </mergeCells>
  <phoneticPr fontId="4" type="noConversion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5"/>
  <sheetViews>
    <sheetView showGridLines="0" zoomScaleNormal="100" workbookViewId="0">
      <selection activeCell="O11" sqref="O11"/>
    </sheetView>
  </sheetViews>
  <sheetFormatPr baseColWidth="10" defaultRowHeight="12.75" x14ac:dyDescent="0.2"/>
  <cols>
    <col min="1" max="1" width="4.85546875" customWidth="1"/>
    <col min="2" max="2" width="4.7109375" customWidth="1"/>
    <col min="3" max="3" width="3.7109375" customWidth="1"/>
    <col min="4" max="4" width="1.7109375" customWidth="1"/>
    <col min="5" max="5" width="7" customWidth="1"/>
    <col min="6" max="21" width="6.7109375" customWidth="1"/>
  </cols>
  <sheetData>
    <row r="1" spans="1:23" x14ac:dyDescent="0.2">
      <c r="A1" s="46" t="s">
        <v>30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1"/>
      <c r="P1" s="1"/>
      <c r="Q1" s="1"/>
      <c r="R1" s="5" t="s">
        <v>28</v>
      </c>
      <c r="S1" s="1"/>
      <c r="T1" s="1"/>
      <c r="U1" s="1"/>
    </row>
    <row r="2" spans="1:23" x14ac:dyDescent="0.2">
      <c r="A2" s="32" t="s">
        <v>17</v>
      </c>
      <c r="B2" s="32"/>
      <c r="C2" s="32"/>
      <c r="D2" s="32"/>
      <c r="E2" s="32"/>
      <c r="F2" s="32"/>
      <c r="G2" s="1"/>
      <c r="H2" s="1"/>
      <c r="I2" s="1"/>
      <c r="J2" s="1"/>
      <c r="K2" s="1"/>
      <c r="L2" s="1"/>
      <c r="M2" s="1"/>
      <c r="N2" s="1"/>
      <c r="O2" s="1"/>
      <c r="P2" s="1"/>
      <c r="Q2" s="53"/>
      <c r="R2" s="54"/>
      <c r="S2" s="53"/>
      <c r="T2" s="53"/>
      <c r="U2" s="54" t="s">
        <v>55</v>
      </c>
    </row>
    <row r="3" spans="1:23" x14ac:dyDescent="0.2">
      <c r="C3" s="1"/>
      <c r="D3" s="1"/>
      <c r="E3" s="55" t="s">
        <v>35</v>
      </c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</row>
    <row r="4" spans="1:23" x14ac:dyDescent="0.2">
      <c r="C4" s="2" t="s">
        <v>0</v>
      </c>
      <c r="D4" s="1"/>
      <c r="E4" s="1"/>
      <c r="F4" s="3">
        <v>6</v>
      </c>
      <c r="G4" s="4" t="s">
        <v>1</v>
      </c>
      <c r="H4" s="3" t="s">
        <v>2</v>
      </c>
      <c r="I4" s="3" t="s">
        <v>3</v>
      </c>
      <c r="J4" s="4" t="s">
        <v>4</v>
      </c>
      <c r="K4" s="3" t="s">
        <v>5</v>
      </c>
      <c r="L4" s="3" t="s">
        <v>6</v>
      </c>
      <c r="M4" s="4" t="s">
        <v>7</v>
      </c>
      <c r="N4" s="3" t="s">
        <v>8</v>
      </c>
      <c r="O4" s="3" t="s">
        <v>9</v>
      </c>
      <c r="P4" s="4" t="s">
        <v>10</v>
      </c>
      <c r="Q4" s="3" t="s">
        <v>11</v>
      </c>
      <c r="R4" s="3" t="s">
        <v>12</v>
      </c>
      <c r="S4" s="4" t="s">
        <v>13</v>
      </c>
      <c r="T4" s="3" t="s">
        <v>14</v>
      </c>
      <c r="U4" s="3" t="s">
        <v>15</v>
      </c>
    </row>
    <row r="5" spans="1:23" x14ac:dyDescent="0.2">
      <c r="C5" s="1"/>
      <c r="D5" s="1"/>
      <c r="E5" s="1"/>
      <c r="F5" s="5"/>
      <c r="G5" s="6"/>
      <c r="H5" s="5"/>
      <c r="I5" s="5"/>
      <c r="J5" s="6"/>
      <c r="K5" s="5"/>
      <c r="L5" s="5"/>
      <c r="M5" s="6"/>
      <c r="N5" s="5"/>
      <c r="O5" s="5"/>
      <c r="P5" s="6"/>
      <c r="Q5" s="5"/>
      <c r="R5" s="5"/>
      <c r="S5" s="6"/>
      <c r="T5" s="5"/>
      <c r="U5" s="5"/>
    </row>
    <row r="6" spans="1:23" ht="13.5" thickBot="1" x14ac:dyDescent="0.25">
      <c r="C6" s="1"/>
      <c r="D6" s="7"/>
      <c r="E6" s="2" t="s">
        <v>16</v>
      </c>
      <c r="F6" s="8">
        <v>0</v>
      </c>
      <c r="G6" s="9">
        <f t="shared" ref="G6:U6" si="0">F6+1</f>
        <v>1</v>
      </c>
      <c r="H6" s="8">
        <f t="shared" si="0"/>
        <v>2</v>
      </c>
      <c r="I6" s="8">
        <f t="shared" si="0"/>
        <v>3</v>
      </c>
      <c r="J6" s="9">
        <f t="shared" si="0"/>
        <v>4</v>
      </c>
      <c r="K6" s="8">
        <f t="shared" si="0"/>
        <v>5</v>
      </c>
      <c r="L6" s="8">
        <f t="shared" si="0"/>
        <v>6</v>
      </c>
      <c r="M6" s="9">
        <f t="shared" si="0"/>
        <v>7</v>
      </c>
      <c r="N6" s="8">
        <f t="shared" si="0"/>
        <v>8</v>
      </c>
      <c r="O6" s="8">
        <f t="shared" si="0"/>
        <v>9</v>
      </c>
      <c r="P6" s="9">
        <f t="shared" si="0"/>
        <v>10</v>
      </c>
      <c r="Q6" s="8">
        <f t="shared" si="0"/>
        <v>11</v>
      </c>
      <c r="R6" s="8">
        <f t="shared" si="0"/>
        <v>12</v>
      </c>
      <c r="S6" s="9">
        <f t="shared" si="0"/>
        <v>13</v>
      </c>
      <c r="T6" s="8">
        <f t="shared" si="0"/>
        <v>14</v>
      </c>
      <c r="U6" s="8">
        <f t="shared" si="0"/>
        <v>15</v>
      </c>
      <c r="V6" s="10"/>
      <c r="W6" s="10"/>
    </row>
    <row r="7" spans="1:23" ht="24" customHeight="1" x14ac:dyDescent="0.2">
      <c r="A7" s="56" t="s">
        <v>29</v>
      </c>
      <c r="B7" s="5"/>
      <c r="C7" s="44">
        <v>6</v>
      </c>
      <c r="D7" s="5"/>
      <c r="E7" s="8">
        <v>0</v>
      </c>
      <c r="F7" s="13">
        <f t="shared" ref="F7:U16" si="1">ROUND(5*(2*F$6+$E7)/3,0)</f>
        <v>0</v>
      </c>
      <c r="G7" s="14">
        <f t="shared" si="1"/>
        <v>3</v>
      </c>
      <c r="H7" s="15">
        <f t="shared" si="1"/>
        <v>7</v>
      </c>
      <c r="I7" s="15">
        <f t="shared" si="1"/>
        <v>10</v>
      </c>
      <c r="J7" s="14">
        <f t="shared" si="1"/>
        <v>13</v>
      </c>
      <c r="K7" s="15">
        <f t="shared" si="1"/>
        <v>17</v>
      </c>
      <c r="L7" s="15">
        <f t="shared" si="1"/>
        <v>20</v>
      </c>
      <c r="M7" s="14">
        <f t="shared" si="1"/>
        <v>23</v>
      </c>
      <c r="N7" s="15">
        <f t="shared" si="1"/>
        <v>27</v>
      </c>
      <c r="O7" s="15">
        <f t="shared" si="1"/>
        <v>30</v>
      </c>
      <c r="P7" s="14">
        <f t="shared" si="1"/>
        <v>33</v>
      </c>
      <c r="Q7" s="15">
        <f t="shared" si="1"/>
        <v>37</v>
      </c>
      <c r="R7" s="15">
        <f t="shared" si="1"/>
        <v>40</v>
      </c>
      <c r="S7" s="14">
        <f t="shared" si="1"/>
        <v>43</v>
      </c>
      <c r="T7" s="15">
        <f t="shared" si="1"/>
        <v>47</v>
      </c>
      <c r="U7" s="16">
        <f t="shared" si="1"/>
        <v>50</v>
      </c>
    </row>
    <row r="8" spans="1:23" ht="24" customHeight="1" x14ac:dyDescent="0.2">
      <c r="A8" s="56"/>
      <c r="B8" s="17"/>
      <c r="C8" s="45" t="s">
        <v>1</v>
      </c>
      <c r="D8" s="17"/>
      <c r="E8" s="19">
        <f t="shared" ref="E8:E22" si="2">E7+1</f>
        <v>1</v>
      </c>
      <c r="F8" s="20">
        <f t="shared" si="1"/>
        <v>2</v>
      </c>
      <c r="G8" s="21">
        <f t="shared" si="1"/>
        <v>5</v>
      </c>
      <c r="H8" s="22">
        <f t="shared" si="1"/>
        <v>8</v>
      </c>
      <c r="I8" s="22">
        <f t="shared" si="1"/>
        <v>12</v>
      </c>
      <c r="J8" s="21">
        <f t="shared" si="1"/>
        <v>15</v>
      </c>
      <c r="K8" s="22">
        <f t="shared" si="1"/>
        <v>18</v>
      </c>
      <c r="L8" s="22">
        <f t="shared" si="1"/>
        <v>22</v>
      </c>
      <c r="M8" s="21">
        <f t="shared" si="1"/>
        <v>25</v>
      </c>
      <c r="N8" s="22">
        <f t="shared" si="1"/>
        <v>28</v>
      </c>
      <c r="O8" s="22">
        <f t="shared" si="1"/>
        <v>32</v>
      </c>
      <c r="P8" s="21">
        <f t="shared" si="1"/>
        <v>35</v>
      </c>
      <c r="Q8" s="22">
        <f t="shared" si="1"/>
        <v>38</v>
      </c>
      <c r="R8" s="22">
        <f t="shared" si="1"/>
        <v>42</v>
      </c>
      <c r="S8" s="21">
        <f t="shared" si="1"/>
        <v>45</v>
      </c>
      <c r="T8" s="22">
        <f t="shared" si="1"/>
        <v>48</v>
      </c>
      <c r="U8" s="23">
        <f t="shared" si="1"/>
        <v>52</v>
      </c>
    </row>
    <row r="9" spans="1:23" ht="24" customHeight="1" x14ac:dyDescent="0.2">
      <c r="A9" s="56"/>
      <c r="B9" s="5"/>
      <c r="C9" s="44">
        <v>5</v>
      </c>
      <c r="D9" s="5"/>
      <c r="E9" s="8">
        <f t="shared" si="2"/>
        <v>2</v>
      </c>
      <c r="F9" s="24">
        <f t="shared" si="1"/>
        <v>3</v>
      </c>
      <c r="G9" s="25">
        <f t="shared" si="1"/>
        <v>7</v>
      </c>
      <c r="H9" s="26">
        <f t="shared" si="1"/>
        <v>10</v>
      </c>
      <c r="I9" s="26">
        <f t="shared" si="1"/>
        <v>13</v>
      </c>
      <c r="J9" s="25">
        <f t="shared" si="1"/>
        <v>17</v>
      </c>
      <c r="K9" s="26">
        <f t="shared" si="1"/>
        <v>20</v>
      </c>
      <c r="L9" s="26">
        <f t="shared" si="1"/>
        <v>23</v>
      </c>
      <c r="M9" s="25">
        <f t="shared" si="1"/>
        <v>27</v>
      </c>
      <c r="N9" s="26">
        <f t="shared" si="1"/>
        <v>30</v>
      </c>
      <c r="O9" s="26">
        <f t="shared" si="1"/>
        <v>33</v>
      </c>
      <c r="P9" s="25">
        <f t="shared" si="1"/>
        <v>37</v>
      </c>
      <c r="Q9" s="26">
        <f t="shared" si="1"/>
        <v>40</v>
      </c>
      <c r="R9" s="26">
        <f t="shared" si="1"/>
        <v>43</v>
      </c>
      <c r="S9" s="25">
        <f t="shared" si="1"/>
        <v>47</v>
      </c>
      <c r="T9" s="26">
        <f t="shared" si="1"/>
        <v>50</v>
      </c>
      <c r="U9" s="27">
        <f t="shared" si="1"/>
        <v>53</v>
      </c>
    </row>
    <row r="10" spans="1:23" ht="24" customHeight="1" x14ac:dyDescent="0.2">
      <c r="A10" s="56"/>
      <c r="B10" s="5"/>
      <c r="C10" s="44" t="s">
        <v>3</v>
      </c>
      <c r="D10" s="5"/>
      <c r="E10" s="8">
        <f t="shared" si="2"/>
        <v>3</v>
      </c>
      <c r="F10" s="24">
        <f t="shared" si="1"/>
        <v>5</v>
      </c>
      <c r="G10" s="25">
        <f t="shared" si="1"/>
        <v>8</v>
      </c>
      <c r="H10" s="26">
        <f t="shared" si="1"/>
        <v>12</v>
      </c>
      <c r="I10" s="26">
        <f t="shared" si="1"/>
        <v>15</v>
      </c>
      <c r="J10" s="25">
        <f t="shared" si="1"/>
        <v>18</v>
      </c>
      <c r="K10" s="26">
        <f t="shared" si="1"/>
        <v>22</v>
      </c>
      <c r="L10" s="26">
        <f t="shared" si="1"/>
        <v>25</v>
      </c>
      <c r="M10" s="25">
        <f t="shared" si="1"/>
        <v>28</v>
      </c>
      <c r="N10" s="26">
        <f t="shared" si="1"/>
        <v>32</v>
      </c>
      <c r="O10" s="26">
        <f t="shared" si="1"/>
        <v>35</v>
      </c>
      <c r="P10" s="25">
        <f t="shared" si="1"/>
        <v>38</v>
      </c>
      <c r="Q10" s="26">
        <f t="shared" si="1"/>
        <v>42</v>
      </c>
      <c r="R10" s="26">
        <f t="shared" si="1"/>
        <v>45</v>
      </c>
      <c r="S10" s="25">
        <f t="shared" si="1"/>
        <v>48</v>
      </c>
      <c r="T10" s="26">
        <f t="shared" si="1"/>
        <v>52</v>
      </c>
      <c r="U10" s="27">
        <f t="shared" si="1"/>
        <v>55</v>
      </c>
    </row>
    <row r="11" spans="1:23" ht="24" customHeight="1" x14ac:dyDescent="0.2">
      <c r="A11" s="56"/>
      <c r="B11" s="17"/>
      <c r="C11" s="45" t="s">
        <v>4</v>
      </c>
      <c r="D11" s="17"/>
      <c r="E11" s="19">
        <f t="shared" si="2"/>
        <v>4</v>
      </c>
      <c r="F11" s="20">
        <f t="shared" si="1"/>
        <v>7</v>
      </c>
      <c r="G11" s="21">
        <f t="shared" si="1"/>
        <v>10</v>
      </c>
      <c r="H11" s="22">
        <f t="shared" si="1"/>
        <v>13</v>
      </c>
      <c r="I11" s="22">
        <f t="shared" si="1"/>
        <v>17</v>
      </c>
      <c r="J11" s="21">
        <f t="shared" si="1"/>
        <v>20</v>
      </c>
      <c r="K11" s="22">
        <f t="shared" si="1"/>
        <v>23</v>
      </c>
      <c r="L11" s="22">
        <f t="shared" si="1"/>
        <v>27</v>
      </c>
      <c r="M11" s="21">
        <f t="shared" si="1"/>
        <v>30</v>
      </c>
      <c r="N11" s="22">
        <f t="shared" si="1"/>
        <v>33</v>
      </c>
      <c r="O11" s="22">
        <f t="shared" si="1"/>
        <v>37</v>
      </c>
      <c r="P11" s="21">
        <f t="shared" si="1"/>
        <v>40</v>
      </c>
      <c r="Q11" s="22">
        <f t="shared" si="1"/>
        <v>43</v>
      </c>
      <c r="R11" s="22">
        <f t="shared" si="1"/>
        <v>47</v>
      </c>
      <c r="S11" s="21">
        <f t="shared" si="1"/>
        <v>50</v>
      </c>
      <c r="T11" s="22">
        <f t="shared" si="1"/>
        <v>53</v>
      </c>
      <c r="U11" s="23">
        <f t="shared" si="1"/>
        <v>57</v>
      </c>
    </row>
    <row r="12" spans="1:23" ht="24" customHeight="1" x14ac:dyDescent="0.2">
      <c r="A12" s="56"/>
      <c r="B12" s="5"/>
      <c r="C12" s="44">
        <v>4</v>
      </c>
      <c r="D12" s="5"/>
      <c r="E12" s="8">
        <f t="shared" si="2"/>
        <v>5</v>
      </c>
      <c r="F12" s="24">
        <f t="shared" si="1"/>
        <v>8</v>
      </c>
      <c r="G12" s="25">
        <f t="shared" si="1"/>
        <v>12</v>
      </c>
      <c r="H12" s="26">
        <f t="shared" si="1"/>
        <v>15</v>
      </c>
      <c r="I12" s="26">
        <f t="shared" si="1"/>
        <v>18</v>
      </c>
      <c r="J12" s="25">
        <f t="shared" si="1"/>
        <v>22</v>
      </c>
      <c r="K12" s="26">
        <f t="shared" si="1"/>
        <v>25</v>
      </c>
      <c r="L12" s="26">
        <f t="shared" si="1"/>
        <v>28</v>
      </c>
      <c r="M12" s="25">
        <f t="shared" si="1"/>
        <v>32</v>
      </c>
      <c r="N12" s="26">
        <f t="shared" si="1"/>
        <v>35</v>
      </c>
      <c r="O12" s="26">
        <f t="shared" si="1"/>
        <v>38</v>
      </c>
      <c r="P12" s="25">
        <f t="shared" si="1"/>
        <v>42</v>
      </c>
      <c r="Q12" s="26">
        <f t="shared" si="1"/>
        <v>45</v>
      </c>
      <c r="R12" s="26">
        <f t="shared" si="1"/>
        <v>48</v>
      </c>
      <c r="S12" s="25">
        <f t="shared" si="1"/>
        <v>52</v>
      </c>
      <c r="T12" s="26">
        <f t="shared" si="1"/>
        <v>55</v>
      </c>
      <c r="U12" s="27">
        <f t="shared" si="1"/>
        <v>58</v>
      </c>
    </row>
    <row r="13" spans="1:23" ht="24" customHeight="1" x14ac:dyDescent="0.2">
      <c r="A13" s="56"/>
      <c r="B13" s="5"/>
      <c r="C13" s="44" t="s">
        <v>6</v>
      </c>
      <c r="D13" s="5"/>
      <c r="E13" s="8">
        <f t="shared" si="2"/>
        <v>6</v>
      </c>
      <c r="F13" s="24">
        <f t="shared" si="1"/>
        <v>10</v>
      </c>
      <c r="G13" s="25">
        <f t="shared" si="1"/>
        <v>13</v>
      </c>
      <c r="H13" s="26">
        <f t="shared" si="1"/>
        <v>17</v>
      </c>
      <c r="I13" s="26">
        <f t="shared" si="1"/>
        <v>20</v>
      </c>
      <c r="J13" s="25">
        <f t="shared" si="1"/>
        <v>23</v>
      </c>
      <c r="K13" s="26">
        <f t="shared" si="1"/>
        <v>27</v>
      </c>
      <c r="L13" s="26">
        <f t="shared" si="1"/>
        <v>30</v>
      </c>
      <c r="M13" s="25">
        <f t="shared" si="1"/>
        <v>33</v>
      </c>
      <c r="N13" s="26">
        <f t="shared" si="1"/>
        <v>37</v>
      </c>
      <c r="O13" s="26">
        <f t="shared" si="1"/>
        <v>40</v>
      </c>
      <c r="P13" s="25">
        <f t="shared" si="1"/>
        <v>43</v>
      </c>
      <c r="Q13" s="26">
        <f t="shared" si="1"/>
        <v>47</v>
      </c>
      <c r="R13" s="26">
        <f t="shared" si="1"/>
        <v>50</v>
      </c>
      <c r="S13" s="25">
        <f t="shared" si="1"/>
        <v>53</v>
      </c>
      <c r="T13" s="26">
        <f t="shared" si="1"/>
        <v>57</v>
      </c>
      <c r="U13" s="27">
        <f t="shared" si="1"/>
        <v>60</v>
      </c>
    </row>
    <row r="14" spans="1:23" ht="24" customHeight="1" x14ac:dyDescent="0.2">
      <c r="A14" s="56"/>
      <c r="B14" s="17"/>
      <c r="C14" s="45" t="s">
        <v>7</v>
      </c>
      <c r="D14" s="17"/>
      <c r="E14" s="19">
        <f t="shared" si="2"/>
        <v>7</v>
      </c>
      <c r="F14" s="20">
        <f t="shared" si="1"/>
        <v>12</v>
      </c>
      <c r="G14" s="21">
        <f t="shared" si="1"/>
        <v>15</v>
      </c>
      <c r="H14" s="22">
        <f t="shared" si="1"/>
        <v>18</v>
      </c>
      <c r="I14" s="22">
        <f t="shared" si="1"/>
        <v>22</v>
      </c>
      <c r="J14" s="21">
        <f t="shared" si="1"/>
        <v>25</v>
      </c>
      <c r="K14" s="22">
        <f t="shared" si="1"/>
        <v>28</v>
      </c>
      <c r="L14" s="22">
        <f t="shared" si="1"/>
        <v>32</v>
      </c>
      <c r="M14" s="21">
        <f t="shared" si="1"/>
        <v>35</v>
      </c>
      <c r="N14" s="22">
        <f t="shared" si="1"/>
        <v>38</v>
      </c>
      <c r="O14" s="22">
        <f t="shared" si="1"/>
        <v>42</v>
      </c>
      <c r="P14" s="21">
        <f t="shared" si="1"/>
        <v>45</v>
      </c>
      <c r="Q14" s="22">
        <f t="shared" si="1"/>
        <v>48</v>
      </c>
      <c r="R14" s="22">
        <f t="shared" si="1"/>
        <v>52</v>
      </c>
      <c r="S14" s="21">
        <f t="shared" si="1"/>
        <v>55</v>
      </c>
      <c r="T14" s="22">
        <f t="shared" si="1"/>
        <v>58</v>
      </c>
      <c r="U14" s="23">
        <f t="shared" si="1"/>
        <v>62</v>
      </c>
    </row>
    <row r="15" spans="1:23" ht="24" customHeight="1" x14ac:dyDescent="0.2">
      <c r="A15" s="56"/>
      <c r="B15" s="5"/>
      <c r="C15" s="44">
        <v>3</v>
      </c>
      <c r="D15" s="5"/>
      <c r="E15" s="8">
        <f t="shared" si="2"/>
        <v>8</v>
      </c>
      <c r="F15" s="24">
        <f t="shared" si="1"/>
        <v>13</v>
      </c>
      <c r="G15" s="25">
        <f t="shared" si="1"/>
        <v>17</v>
      </c>
      <c r="H15" s="26">
        <f t="shared" si="1"/>
        <v>20</v>
      </c>
      <c r="I15" s="26">
        <f t="shared" si="1"/>
        <v>23</v>
      </c>
      <c r="J15" s="25">
        <f t="shared" si="1"/>
        <v>27</v>
      </c>
      <c r="K15" s="26">
        <f t="shared" si="1"/>
        <v>30</v>
      </c>
      <c r="L15" s="26">
        <f t="shared" si="1"/>
        <v>33</v>
      </c>
      <c r="M15" s="25">
        <f t="shared" si="1"/>
        <v>37</v>
      </c>
      <c r="N15" s="26">
        <f t="shared" si="1"/>
        <v>40</v>
      </c>
      <c r="O15" s="26">
        <f t="shared" si="1"/>
        <v>43</v>
      </c>
      <c r="P15" s="25">
        <f t="shared" si="1"/>
        <v>47</v>
      </c>
      <c r="Q15" s="26">
        <f t="shared" si="1"/>
        <v>50</v>
      </c>
      <c r="R15" s="26">
        <f t="shared" si="1"/>
        <v>53</v>
      </c>
      <c r="S15" s="25">
        <f t="shared" si="1"/>
        <v>57</v>
      </c>
      <c r="T15" s="26">
        <f t="shared" si="1"/>
        <v>60</v>
      </c>
      <c r="U15" s="27">
        <f t="shared" si="1"/>
        <v>63</v>
      </c>
    </row>
    <row r="16" spans="1:23" ht="24" customHeight="1" x14ac:dyDescent="0.2">
      <c r="A16" s="56"/>
      <c r="B16" s="5"/>
      <c r="C16" s="44" t="s">
        <v>9</v>
      </c>
      <c r="D16" s="5"/>
      <c r="E16" s="8">
        <f t="shared" si="2"/>
        <v>9</v>
      </c>
      <c r="F16" s="24">
        <f t="shared" si="1"/>
        <v>15</v>
      </c>
      <c r="G16" s="25">
        <f t="shared" si="1"/>
        <v>18</v>
      </c>
      <c r="H16" s="26">
        <f t="shared" si="1"/>
        <v>22</v>
      </c>
      <c r="I16" s="26">
        <f t="shared" si="1"/>
        <v>25</v>
      </c>
      <c r="J16" s="25">
        <f t="shared" si="1"/>
        <v>28</v>
      </c>
      <c r="K16" s="26">
        <f t="shared" si="1"/>
        <v>32</v>
      </c>
      <c r="L16" s="26">
        <f t="shared" si="1"/>
        <v>35</v>
      </c>
      <c r="M16" s="25">
        <f t="shared" si="1"/>
        <v>38</v>
      </c>
      <c r="N16" s="26">
        <f t="shared" si="1"/>
        <v>42</v>
      </c>
      <c r="O16" s="26">
        <f t="shared" si="1"/>
        <v>45</v>
      </c>
      <c r="P16" s="25">
        <f t="shared" si="1"/>
        <v>48</v>
      </c>
      <c r="Q16" s="26">
        <f t="shared" si="1"/>
        <v>52</v>
      </c>
      <c r="R16" s="26">
        <f t="shared" si="1"/>
        <v>55</v>
      </c>
      <c r="S16" s="25">
        <f t="shared" si="1"/>
        <v>58</v>
      </c>
      <c r="T16" s="26">
        <f t="shared" si="1"/>
        <v>62</v>
      </c>
      <c r="U16" s="27">
        <f t="shared" si="1"/>
        <v>65</v>
      </c>
    </row>
    <row r="17" spans="1:21" ht="24" customHeight="1" x14ac:dyDescent="0.2">
      <c r="A17" s="56"/>
      <c r="B17" s="17"/>
      <c r="C17" s="45" t="s">
        <v>10</v>
      </c>
      <c r="D17" s="17"/>
      <c r="E17" s="19">
        <f t="shared" si="2"/>
        <v>10</v>
      </c>
      <c r="F17" s="20">
        <f t="shared" ref="F17:U22" si="3">ROUND(5*(2*F$6+$E17)/3,0)</f>
        <v>17</v>
      </c>
      <c r="G17" s="21">
        <f t="shared" si="3"/>
        <v>20</v>
      </c>
      <c r="H17" s="22">
        <f t="shared" si="3"/>
        <v>23</v>
      </c>
      <c r="I17" s="22">
        <f t="shared" si="3"/>
        <v>27</v>
      </c>
      <c r="J17" s="21">
        <f t="shared" si="3"/>
        <v>30</v>
      </c>
      <c r="K17" s="22">
        <f t="shared" si="3"/>
        <v>33</v>
      </c>
      <c r="L17" s="22">
        <f t="shared" si="3"/>
        <v>37</v>
      </c>
      <c r="M17" s="21">
        <f t="shared" si="3"/>
        <v>40</v>
      </c>
      <c r="N17" s="22">
        <f t="shared" si="3"/>
        <v>43</v>
      </c>
      <c r="O17" s="22">
        <f t="shared" si="3"/>
        <v>47</v>
      </c>
      <c r="P17" s="21">
        <f t="shared" si="3"/>
        <v>50</v>
      </c>
      <c r="Q17" s="22">
        <f t="shared" si="3"/>
        <v>53</v>
      </c>
      <c r="R17" s="22">
        <f t="shared" si="3"/>
        <v>57</v>
      </c>
      <c r="S17" s="21">
        <f t="shared" si="3"/>
        <v>60</v>
      </c>
      <c r="T17" s="22">
        <f t="shared" si="3"/>
        <v>63</v>
      </c>
      <c r="U17" s="23">
        <f t="shared" si="3"/>
        <v>67</v>
      </c>
    </row>
    <row r="18" spans="1:21" ht="24" customHeight="1" x14ac:dyDescent="0.2">
      <c r="A18" s="56"/>
      <c r="B18" s="5"/>
      <c r="C18" s="44">
        <v>2</v>
      </c>
      <c r="D18" s="5"/>
      <c r="E18" s="8">
        <f t="shared" si="2"/>
        <v>11</v>
      </c>
      <c r="F18" s="24">
        <f t="shared" si="3"/>
        <v>18</v>
      </c>
      <c r="G18" s="25">
        <f t="shared" si="3"/>
        <v>22</v>
      </c>
      <c r="H18" s="26">
        <f t="shared" si="3"/>
        <v>25</v>
      </c>
      <c r="I18" s="26">
        <f t="shared" si="3"/>
        <v>28</v>
      </c>
      <c r="J18" s="25">
        <f t="shared" si="3"/>
        <v>32</v>
      </c>
      <c r="K18" s="26">
        <f t="shared" si="3"/>
        <v>35</v>
      </c>
      <c r="L18" s="26">
        <f t="shared" si="3"/>
        <v>38</v>
      </c>
      <c r="M18" s="25">
        <f t="shared" si="3"/>
        <v>42</v>
      </c>
      <c r="N18" s="26">
        <f t="shared" si="3"/>
        <v>45</v>
      </c>
      <c r="O18" s="26">
        <f t="shared" si="3"/>
        <v>48</v>
      </c>
      <c r="P18" s="25">
        <f t="shared" si="3"/>
        <v>52</v>
      </c>
      <c r="Q18" s="26">
        <f t="shared" si="3"/>
        <v>55</v>
      </c>
      <c r="R18" s="26">
        <f t="shared" si="3"/>
        <v>58</v>
      </c>
      <c r="S18" s="25">
        <f t="shared" si="3"/>
        <v>62</v>
      </c>
      <c r="T18" s="26">
        <f t="shared" si="3"/>
        <v>65</v>
      </c>
      <c r="U18" s="27">
        <f t="shared" si="3"/>
        <v>68</v>
      </c>
    </row>
    <row r="19" spans="1:21" ht="24" customHeight="1" x14ac:dyDescent="0.2">
      <c r="A19" s="56"/>
      <c r="B19" s="5"/>
      <c r="C19" s="44" t="s">
        <v>12</v>
      </c>
      <c r="D19" s="5"/>
      <c r="E19" s="8">
        <f t="shared" si="2"/>
        <v>12</v>
      </c>
      <c r="F19" s="24">
        <f t="shared" si="3"/>
        <v>20</v>
      </c>
      <c r="G19" s="25">
        <f t="shared" si="3"/>
        <v>23</v>
      </c>
      <c r="H19" s="26">
        <f t="shared" si="3"/>
        <v>27</v>
      </c>
      <c r="I19" s="26">
        <f t="shared" si="3"/>
        <v>30</v>
      </c>
      <c r="J19" s="25">
        <f t="shared" si="3"/>
        <v>33</v>
      </c>
      <c r="K19" s="26">
        <f t="shared" si="3"/>
        <v>37</v>
      </c>
      <c r="L19" s="26">
        <f t="shared" si="3"/>
        <v>40</v>
      </c>
      <c r="M19" s="25">
        <f t="shared" si="3"/>
        <v>43</v>
      </c>
      <c r="N19" s="26">
        <f t="shared" si="3"/>
        <v>47</v>
      </c>
      <c r="O19" s="26">
        <f t="shared" si="3"/>
        <v>50</v>
      </c>
      <c r="P19" s="25">
        <f t="shared" si="3"/>
        <v>53</v>
      </c>
      <c r="Q19" s="26">
        <f t="shared" si="3"/>
        <v>57</v>
      </c>
      <c r="R19" s="26">
        <f t="shared" si="3"/>
        <v>60</v>
      </c>
      <c r="S19" s="25">
        <f t="shared" si="3"/>
        <v>63</v>
      </c>
      <c r="T19" s="26">
        <f t="shared" si="3"/>
        <v>67</v>
      </c>
      <c r="U19" s="27">
        <f t="shared" si="3"/>
        <v>70</v>
      </c>
    </row>
    <row r="20" spans="1:21" ht="24" customHeight="1" x14ac:dyDescent="0.2">
      <c r="A20" s="56"/>
      <c r="B20" s="17"/>
      <c r="C20" s="45" t="s">
        <v>13</v>
      </c>
      <c r="D20" s="17"/>
      <c r="E20" s="19">
        <f t="shared" si="2"/>
        <v>13</v>
      </c>
      <c r="F20" s="20">
        <f t="shared" si="3"/>
        <v>22</v>
      </c>
      <c r="G20" s="21">
        <f t="shared" si="3"/>
        <v>25</v>
      </c>
      <c r="H20" s="22">
        <f t="shared" si="3"/>
        <v>28</v>
      </c>
      <c r="I20" s="22">
        <f t="shared" si="3"/>
        <v>32</v>
      </c>
      <c r="J20" s="21">
        <f t="shared" si="3"/>
        <v>35</v>
      </c>
      <c r="K20" s="22">
        <f t="shared" si="3"/>
        <v>38</v>
      </c>
      <c r="L20" s="22">
        <f t="shared" si="3"/>
        <v>42</v>
      </c>
      <c r="M20" s="21">
        <f t="shared" si="3"/>
        <v>45</v>
      </c>
      <c r="N20" s="22">
        <f t="shared" si="3"/>
        <v>48</v>
      </c>
      <c r="O20" s="22">
        <f t="shared" si="3"/>
        <v>52</v>
      </c>
      <c r="P20" s="21">
        <f t="shared" si="3"/>
        <v>55</v>
      </c>
      <c r="Q20" s="22">
        <f t="shared" si="3"/>
        <v>58</v>
      </c>
      <c r="R20" s="22">
        <f t="shared" si="3"/>
        <v>62</v>
      </c>
      <c r="S20" s="21">
        <f t="shared" si="3"/>
        <v>65</v>
      </c>
      <c r="T20" s="22">
        <f t="shared" si="3"/>
        <v>68</v>
      </c>
      <c r="U20" s="23">
        <f t="shared" si="3"/>
        <v>72</v>
      </c>
    </row>
    <row r="21" spans="1:21" ht="24" customHeight="1" x14ac:dyDescent="0.2">
      <c r="A21" s="56"/>
      <c r="B21" s="5"/>
      <c r="C21" s="44">
        <v>1</v>
      </c>
      <c r="D21" s="5"/>
      <c r="E21" s="8">
        <f t="shared" si="2"/>
        <v>14</v>
      </c>
      <c r="F21" s="24">
        <f t="shared" si="3"/>
        <v>23</v>
      </c>
      <c r="G21" s="25">
        <f t="shared" si="3"/>
        <v>27</v>
      </c>
      <c r="H21" s="26">
        <f t="shared" si="3"/>
        <v>30</v>
      </c>
      <c r="I21" s="26">
        <f t="shared" si="3"/>
        <v>33</v>
      </c>
      <c r="J21" s="25">
        <f t="shared" si="3"/>
        <v>37</v>
      </c>
      <c r="K21" s="26">
        <f t="shared" si="3"/>
        <v>40</v>
      </c>
      <c r="L21" s="26">
        <f t="shared" si="3"/>
        <v>43</v>
      </c>
      <c r="M21" s="25">
        <f t="shared" si="3"/>
        <v>47</v>
      </c>
      <c r="N21" s="26">
        <f t="shared" si="3"/>
        <v>50</v>
      </c>
      <c r="O21" s="26">
        <f t="shared" si="3"/>
        <v>53</v>
      </c>
      <c r="P21" s="25">
        <f t="shared" si="3"/>
        <v>57</v>
      </c>
      <c r="Q21" s="26">
        <f t="shared" si="3"/>
        <v>60</v>
      </c>
      <c r="R21" s="26">
        <f t="shared" si="3"/>
        <v>63</v>
      </c>
      <c r="S21" s="25">
        <f t="shared" si="3"/>
        <v>67</v>
      </c>
      <c r="T21" s="26">
        <f t="shared" si="3"/>
        <v>70</v>
      </c>
      <c r="U21" s="27">
        <f t="shared" si="3"/>
        <v>73</v>
      </c>
    </row>
    <row r="22" spans="1:21" ht="24" customHeight="1" thickBot="1" x14ac:dyDescent="0.25">
      <c r="A22" s="56"/>
      <c r="B22" s="5"/>
      <c r="C22" s="44" t="s">
        <v>15</v>
      </c>
      <c r="D22" s="5"/>
      <c r="E22" s="8">
        <f t="shared" si="2"/>
        <v>15</v>
      </c>
      <c r="F22" s="28">
        <f t="shared" si="3"/>
        <v>25</v>
      </c>
      <c r="G22" s="29">
        <f t="shared" si="3"/>
        <v>28</v>
      </c>
      <c r="H22" s="30">
        <f t="shared" si="3"/>
        <v>32</v>
      </c>
      <c r="I22" s="30">
        <f t="shared" si="3"/>
        <v>35</v>
      </c>
      <c r="J22" s="29">
        <f t="shared" si="3"/>
        <v>38</v>
      </c>
      <c r="K22" s="30">
        <f t="shared" si="3"/>
        <v>42</v>
      </c>
      <c r="L22" s="30">
        <f t="shared" si="3"/>
        <v>45</v>
      </c>
      <c r="M22" s="29">
        <f t="shared" si="3"/>
        <v>48</v>
      </c>
      <c r="N22" s="30">
        <f t="shared" si="3"/>
        <v>52</v>
      </c>
      <c r="O22" s="30">
        <f t="shared" si="3"/>
        <v>55</v>
      </c>
      <c r="P22" s="29">
        <f t="shared" si="3"/>
        <v>58</v>
      </c>
      <c r="Q22" s="30">
        <f t="shared" si="3"/>
        <v>62</v>
      </c>
      <c r="R22" s="30">
        <f t="shared" si="3"/>
        <v>65</v>
      </c>
      <c r="S22" s="29">
        <f t="shared" si="3"/>
        <v>68</v>
      </c>
      <c r="T22" s="30">
        <f t="shared" si="3"/>
        <v>72</v>
      </c>
      <c r="U22" s="31">
        <f t="shared" si="3"/>
        <v>75</v>
      </c>
    </row>
    <row r="23" spans="1:21" x14ac:dyDescent="0.2">
      <c r="E23" s="10"/>
    </row>
    <row r="24" spans="1:21" x14ac:dyDescent="0.2">
      <c r="E24" s="10"/>
    </row>
    <row r="25" spans="1:21" x14ac:dyDescent="0.2">
      <c r="E25" s="10"/>
    </row>
    <row r="26" spans="1:21" x14ac:dyDescent="0.2">
      <c r="E26" s="10"/>
    </row>
    <row r="27" spans="1:21" x14ac:dyDescent="0.2">
      <c r="E27" s="10"/>
    </row>
    <row r="28" spans="1:21" x14ac:dyDescent="0.2">
      <c r="A28" s="51" t="s">
        <v>52</v>
      </c>
      <c r="B28" s="1"/>
      <c r="C28" s="1" t="s">
        <v>46</v>
      </c>
      <c r="D28" s="1"/>
      <c r="E28" s="49" t="s">
        <v>47</v>
      </c>
      <c r="F28" s="1" t="s">
        <v>50</v>
      </c>
    </row>
    <row r="29" spans="1:21" x14ac:dyDescent="0.2">
      <c r="A29" s="1"/>
      <c r="B29" s="1"/>
      <c r="C29" s="1" t="s">
        <v>45</v>
      </c>
      <c r="D29" s="1"/>
      <c r="E29" s="49" t="s">
        <v>48</v>
      </c>
      <c r="F29" s="1" t="s">
        <v>51</v>
      </c>
    </row>
    <row r="30" spans="1:21" x14ac:dyDescent="0.2">
      <c r="A30" s="1" t="s">
        <v>41</v>
      </c>
      <c r="B30" s="1"/>
      <c r="C30" s="1">
        <v>0</v>
      </c>
      <c r="D30" s="1"/>
      <c r="E30" s="49">
        <f>5*$C30</f>
        <v>0</v>
      </c>
      <c r="F30" s="48">
        <v>15</v>
      </c>
      <c r="G30" s="48">
        <f>INT((2*$C30+$F30)/3*5)</f>
        <v>25</v>
      </c>
      <c r="I30" t="str">
        <f>IF(OR(G30&gt;=25,G31&gt;=25), "LK 25 P. ok","")</f>
        <v>LK 25 P. ok</v>
      </c>
      <c r="L30">
        <f>IF(I30="",0,1)</f>
        <v>1</v>
      </c>
    </row>
    <row r="31" spans="1:21" x14ac:dyDescent="0.2">
      <c r="A31" s="1" t="s">
        <v>42</v>
      </c>
      <c r="B31" s="1"/>
      <c r="C31" s="1">
        <v>0</v>
      </c>
      <c r="D31" s="1"/>
      <c r="E31" s="49">
        <f>5*$C31</f>
        <v>0</v>
      </c>
      <c r="F31" s="48">
        <v>15</v>
      </c>
      <c r="G31" s="48">
        <f>INT((2*$C31+$F31)/3*5)</f>
        <v>25</v>
      </c>
      <c r="I31" t="str">
        <f>IF(COUNTIF(G30:G33,"&gt;=25")&gt;=2,"2 Kurse 25 P. ok","")</f>
        <v>2 Kurse 25 P. ok</v>
      </c>
      <c r="L31">
        <f>IF(I31="",0,1)</f>
        <v>1</v>
      </c>
    </row>
    <row r="32" spans="1:21" x14ac:dyDescent="0.2">
      <c r="A32" s="1" t="s">
        <v>43</v>
      </c>
      <c r="B32" s="1"/>
      <c r="C32" s="1">
        <v>0</v>
      </c>
      <c r="D32" s="1"/>
      <c r="E32" s="49">
        <f>5*$C32</f>
        <v>0</v>
      </c>
      <c r="F32" s="48">
        <v>15</v>
      </c>
      <c r="G32" s="48">
        <f>INT((2*$C32+$F32)/3*5)</f>
        <v>25</v>
      </c>
      <c r="I32" t="str">
        <f>IF(G35&gt;=100,"mind. 100 P. ok","")</f>
        <v>mind. 100 P. ok</v>
      </c>
      <c r="L32">
        <f>IF(I32="",0,1)</f>
        <v>1</v>
      </c>
    </row>
    <row r="33" spans="1:12" x14ac:dyDescent="0.2">
      <c r="A33" s="1" t="s">
        <v>44</v>
      </c>
      <c r="B33" s="1"/>
      <c r="C33" s="50">
        <v>5</v>
      </c>
      <c r="D33" s="1"/>
      <c r="E33" s="49">
        <f>5*$C33</f>
        <v>25</v>
      </c>
      <c r="F33" s="1"/>
      <c r="G33" s="48">
        <f>$E33</f>
        <v>25</v>
      </c>
    </row>
    <row r="34" spans="1:12" x14ac:dyDescent="0.2">
      <c r="A34" s="1"/>
      <c r="B34" s="1"/>
      <c r="C34" s="1"/>
      <c r="D34" s="1"/>
      <c r="E34" s="1"/>
      <c r="F34" s="1"/>
      <c r="G34" s="48"/>
    </row>
    <row r="35" spans="1:12" x14ac:dyDescent="0.2">
      <c r="A35" s="1"/>
      <c r="B35" s="1"/>
      <c r="C35" s="1" t="s">
        <v>49</v>
      </c>
      <c r="D35" s="1"/>
      <c r="E35" s="49">
        <f>SUM(E30:E33)</f>
        <v>25</v>
      </c>
      <c r="F35" s="1"/>
      <c r="G35" s="48">
        <f>SUM(G30:G33)</f>
        <v>100</v>
      </c>
      <c r="I35" t="str">
        <f>IF(SUM(L30:L32)=3,"Abitur","kein Abitur")</f>
        <v>Abitur</v>
      </c>
    </row>
    <row r="36" spans="1:12" x14ac:dyDescent="0.2">
      <c r="A36" s="1"/>
      <c r="B36" s="1"/>
      <c r="C36" s="1"/>
      <c r="D36" s="1"/>
      <c r="E36" s="1"/>
      <c r="F36" s="1"/>
    </row>
    <row r="38" spans="1:12" x14ac:dyDescent="0.2">
      <c r="A38" s="51" t="s">
        <v>53</v>
      </c>
      <c r="B38" s="1"/>
      <c r="C38" s="1" t="s">
        <v>46</v>
      </c>
      <c r="D38" s="1"/>
      <c r="E38" s="49" t="s">
        <v>47</v>
      </c>
      <c r="F38" s="1" t="s">
        <v>50</v>
      </c>
    </row>
    <row r="39" spans="1:12" x14ac:dyDescent="0.2">
      <c r="A39" s="1"/>
      <c r="B39" s="1"/>
      <c r="C39" s="1" t="s">
        <v>45</v>
      </c>
      <c r="D39" s="1"/>
      <c r="E39" s="49" t="s">
        <v>48</v>
      </c>
      <c r="F39" s="1" t="s">
        <v>51</v>
      </c>
    </row>
    <row r="40" spans="1:12" x14ac:dyDescent="0.2">
      <c r="A40" s="1" t="s">
        <v>41</v>
      </c>
      <c r="B40" s="1"/>
      <c r="C40" s="1">
        <v>1</v>
      </c>
      <c r="D40" s="1"/>
      <c r="E40" s="49">
        <f>5*$C40</f>
        <v>5</v>
      </c>
      <c r="F40" s="48">
        <v>15</v>
      </c>
      <c r="G40" s="48">
        <f>INT((2*$C40+$F40)/3*5)</f>
        <v>28</v>
      </c>
      <c r="I40" t="str">
        <f>IF(OR(G40&gt;=25,G41&gt;=25), "LK 25 P. ok","")</f>
        <v>LK 25 P. ok</v>
      </c>
      <c r="L40">
        <f>IF(I40="",0,1)</f>
        <v>1</v>
      </c>
    </row>
    <row r="41" spans="1:12" x14ac:dyDescent="0.2">
      <c r="A41" s="1" t="s">
        <v>42</v>
      </c>
      <c r="B41" s="1"/>
      <c r="C41" s="1"/>
      <c r="D41" s="1"/>
      <c r="E41" s="49">
        <f>5*$C41</f>
        <v>0</v>
      </c>
      <c r="F41" s="48">
        <v>15</v>
      </c>
      <c r="G41" s="48">
        <f>INT((2*$C41+$F41)/3*5)</f>
        <v>25</v>
      </c>
      <c r="I41" t="str">
        <f>IF(COUNTIF(G40:G43,"&gt;=25")&gt;=2,"2 Kurse 25 P. ok","")</f>
        <v>2 Kurse 25 P. ok</v>
      </c>
      <c r="L41">
        <f>IF(I41="",0,1)</f>
        <v>1</v>
      </c>
    </row>
    <row r="42" spans="1:12" x14ac:dyDescent="0.2">
      <c r="A42" s="1" t="s">
        <v>43</v>
      </c>
      <c r="B42" s="1"/>
      <c r="C42" s="1">
        <v>1</v>
      </c>
      <c r="D42" s="1"/>
      <c r="E42" s="49">
        <f>5*$C42</f>
        <v>5</v>
      </c>
      <c r="F42" s="48">
        <v>15</v>
      </c>
      <c r="G42" s="48">
        <f>INT((2*$C42+$F42)/3*5)</f>
        <v>28</v>
      </c>
      <c r="I42" t="str">
        <f>IF(G45&gt;=100,"mind. 100 P. ok","")</f>
        <v>mind. 100 P. ok</v>
      </c>
      <c r="L42">
        <f>IF(I42="",0,1)</f>
        <v>1</v>
      </c>
    </row>
    <row r="43" spans="1:12" x14ac:dyDescent="0.2">
      <c r="A43" s="1" t="s">
        <v>44</v>
      </c>
      <c r="B43" s="1"/>
      <c r="C43" s="50">
        <v>4</v>
      </c>
      <c r="D43" s="1"/>
      <c r="E43" s="49">
        <f>5*$C43</f>
        <v>20</v>
      </c>
      <c r="F43" s="1"/>
      <c r="G43" s="48">
        <f>$E43</f>
        <v>20</v>
      </c>
    </row>
    <row r="44" spans="1:12" x14ac:dyDescent="0.2">
      <c r="A44" s="1"/>
      <c r="B44" s="1"/>
      <c r="C44" s="1"/>
      <c r="D44" s="1"/>
      <c r="E44" s="1"/>
      <c r="F44" s="1"/>
      <c r="G44" s="48"/>
    </row>
    <row r="45" spans="1:12" x14ac:dyDescent="0.2">
      <c r="A45" s="1"/>
      <c r="B45" s="1"/>
      <c r="C45" s="1" t="s">
        <v>49</v>
      </c>
      <c r="D45" s="1"/>
      <c r="E45" s="49">
        <f>SUM(E40:E43)</f>
        <v>30</v>
      </c>
      <c r="F45" s="1"/>
      <c r="G45" s="48">
        <f>SUM(G40:G43)</f>
        <v>101</v>
      </c>
      <c r="I45" t="str">
        <f>IF(SUM(L40:L42)=3,"Abitur","kein Abitur")</f>
        <v>Abitur</v>
      </c>
    </row>
    <row r="48" spans="1:12" x14ac:dyDescent="0.2">
      <c r="A48" s="51" t="s">
        <v>54</v>
      </c>
      <c r="B48" s="1"/>
      <c r="C48" s="1" t="s">
        <v>46</v>
      </c>
      <c r="D48" s="1"/>
      <c r="E48" s="49" t="s">
        <v>47</v>
      </c>
      <c r="F48" s="1" t="s">
        <v>50</v>
      </c>
    </row>
    <row r="49" spans="1:12" x14ac:dyDescent="0.2">
      <c r="A49" s="1"/>
      <c r="B49" s="1"/>
      <c r="C49" s="1" t="s">
        <v>45</v>
      </c>
      <c r="D49" s="1"/>
      <c r="E49" s="49" t="s">
        <v>48</v>
      </c>
      <c r="F49" s="1" t="s">
        <v>51</v>
      </c>
    </row>
    <row r="50" spans="1:12" x14ac:dyDescent="0.2">
      <c r="A50" s="1" t="s">
        <v>41</v>
      </c>
      <c r="B50" s="1"/>
      <c r="C50" s="1"/>
      <c r="D50" s="1"/>
      <c r="E50" s="49">
        <f>5*$C50</f>
        <v>0</v>
      </c>
      <c r="F50" s="48">
        <v>15</v>
      </c>
      <c r="G50" s="48">
        <f>INT((2*$C50+$F50)/3*5)</f>
        <v>25</v>
      </c>
      <c r="I50" t="str">
        <f>IF(OR(G50&gt;=25,G51&gt;=25), "LK 25 P. ok","")</f>
        <v>LK 25 P. ok</v>
      </c>
      <c r="L50">
        <f>IF(I50="",0,1)</f>
        <v>1</v>
      </c>
    </row>
    <row r="51" spans="1:12" x14ac:dyDescent="0.2">
      <c r="A51" s="1" t="s">
        <v>42</v>
      </c>
      <c r="B51" s="1"/>
      <c r="C51" s="1"/>
      <c r="D51" s="1"/>
      <c r="E51" s="49">
        <f>5*$C51</f>
        <v>0</v>
      </c>
      <c r="F51" s="48">
        <v>15</v>
      </c>
      <c r="G51" s="48">
        <f>INT((2*$C51+$F51)/3*5)</f>
        <v>25</v>
      </c>
      <c r="I51" t="str">
        <f>IF(COUNTIF(G50:G53,"&gt;=25")&gt;=2,"2 Kurse 25 P. ok","")</f>
        <v>2 Kurse 25 P. ok</v>
      </c>
      <c r="L51">
        <f>IF(I51="",0,1)</f>
        <v>1</v>
      </c>
    </row>
    <row r="52" spans="1:12" x14ac:dyDescent="0.2">
      <c r="A52" s="1" t="s">
        <v>43</v>
      </c>
      <c r="B52" s="1"/>
      <c r="C52" s="1">
        <v>2</v>
      </c>
      <c r="D52" s="1"/>
      <c r="E52" s="49">
        <f>5*$C52</f>
        <v>10</v>
      </c>
      <c r="F52" s="48">
        <v>15</v>
      </c>
      <c r="G52" s="48">
        <f>INT((2*$C52+$F52)/3*5)</f>
        <v>31</v>
      </c>
      <c r="I52" t="str">
        <f>IF(G55&gt;=100,"mind. 100 P. ok","")</f>
        <v>mind. 100 P. ok</v>
      </c>
      <c r="L52">
        <f>IF(I52="",0,1)</f>
        <v>1</v>
      </c>
    </row>
    <row r="53" spans="1:12" x14ac:dyDescent="0.2">
      <c r="A53" s="1" t="s">
        <v>44</v>
      </c>
      <c r="B53" s="1"/>
      <c r="C53" s="50">
        <v>4</v>
      </c>
      <c r="D53" s="1"/>
      <c r="E53" s="49">
        <f>5*$C53</f>
        <v>20</v>
      </c>
      <c r="F53" s="1"/>
      <c r="G53" s="48">
        <f>$E53</f>
        <v>20</v>
      </c>
    </row>
    <row r="54" spans="1:12" x14ac:dyDescent="0.2">
      <c r="A54" s="1"/>
      <c r="B54" s="1"/>
      <c r="C54" s="1"/>
      <c r="D54" s="1"/>
      <c r="E54" s="1"/>
      <c r="F54" s="1"/>
      <c r="G54" s="48"/>
    </row>
    <row r="55" spans="1:12" x14ac:dyDescent="0.2">
      <c r="A55" s="1"/>
      <c r="B55" s="1"/>
      <c r="C55" s="1" t="s">
        <v>49</v>
      </c>
      <c r="D55" s="1"/>
      <c r="E55" s="49">
        <f>SUM(E50:E53)</f>
        <v>30</v>
      </c>
      <c r="F55" s="1"/>
      <c r="G55" s="48">
        <f>SUM(G50:G53)</f>
        <v>101</v>
      </c>
      <c r="I55" t="str">
        <f>IF(SUM(L50:L52)=3,"Abitur","kein Abitur")</f>
        <v>Abitur</v>
      </c>
    </row>
    <row r="58" spans="1:12" x14ac:dyDescent="0.2">
      <c r="A58" s="1"/>
      <c r="B58" s="1"/>
      <c r="C58" s="1" t="s">
        <v>46</v>
      </c>
      <c r="D58" s="1"/>
      <c r="E58" s="49" t="s">
        <v>47</v>
      </c>
      <c r="F58" s="1" t="s">
        <v>50</v>
      </c>
    </row>
    <row r="59" spans="1:12" x14ac:dyDescent="0.2">
      <c r="A59" s="1"/>
      <c r="B59" s="1"/>
      <c r="C59" s="1" t="s">
        <v>45</v>
      </c>
      <c r="D59" s="1"/>
      <c r="E59" s="49" t="s">
        <v>48</v>
      </c>
      <c r="F59" s="1" t="s">
        <v>51</v>
      </c>
    </row>
    <row r="60" spans="1:12" x14ac:dyDescent="0.2">
      <c r="A60" s="1" t="s">
        <v>41</v>
      </c>
      <c r="B60" s="1"/>
      <c r="C60" s="1">
        <v>3</v>
      </c>
      <c r="D60" s="1"/>
      <c r="E60" s="49">
        <f>5*$C60</f>
        <v>15</v>
      </c>
      <c r="F60" s="48">
        <v>15</v>
      </c>
      <c r="G60" s="48">
        <f>INT((2*$C60+$F60)/3*5)</f>
        <v>35</v>
      </c>
      <c r="I60" t="str">
        <f>IF(OR(G60&gt;=25,G61&gt;=25), "LK 25 P. ok","")</f>
        <v>LK 25 P. ok</v>
      </c>
      <c r="L60">
        <f>IF(I60="",0,1)</f>
        <v>1</v>
      </c>
    </row>
    <row r="61" spans="1:12" x14ac:dyDescent="0.2">
      <c r="A61" s="1" t="s">
        <v>42</v>
      </c>
      <c r="B61" s="1"/>
      <c r="C61" s="1"/>
      <c r="D61" s="1"/>
      <c r="E61" s="49">
        <f>5*$C61</f>
        <v>0</v>
      </c>
      <c r="F61" s="48">
        <v>15</v>
      </c>
      <c r="G61" s="48">
        <f>INT((2*$C61+$F61)/3*5)</f>
        <v>25</v>
      </c>
      <c r="I61" t="str">
        <f>IF(COUNTIF(G60:G63,"&gt;=25")&gt;=2,"2 Kurse 25 P. ok","")</f>
        <v>2 Kurse 25 P. ok</v>
      </c>
      <c r="L61">
        <f>IF(I61="",0,1)</f>
        <v>1</v>
      </c>
    </row>
    <row r="62" spans="1:12" x14ac:dyDescent="0.2">
      <c r="A62" s="1" t="s">
        <v>43</v>
      </c>
      <c r="B62" s="1"/>
      <c r="C62" s="1"/>
      <c r="D62" s="1"/>
      <c r="E62" s="49">
        <f>5*$C62</f>
        <v>0</v>
      </c>
      <c r="F62" s="48">
        <v>15</v>
      </c>
      <c r="G62" s="48">
        <f>INT((2*$C62+$F62)/3*5)</f>
        <v>25</v>
      </c>
      <c r="I62" t="str">
        <f>IF(G65&gt;=100,"mind. 100 P. ok","")</f>
        <v>mind. 100 P. ok</v>
      </c>
      <c r="L62">
        <f>IF(I62="",0,1)</f>
        <v>1</v>
      </c>
    </row>
    <row r="63" spans="1:12" x14ac:dyDescent="0.2">
      <c r="A63" s="1" t="s">
        <v>44</v>
      </c>
      <c r="B63" s="1"/>
      <c r="C63" s="50">
        <v>3</v>
      </c>
      <c r="D63" s="1"/>
      <c r="E63" s="49">
        <f>5*$C63</f>
        <v>15</v>
      </c>
      <c r="F63" s="1"/>
      <c r="G63" s="48">
        <f>$E63</f>
        <v>15</v>
      </c>
    </row>
    <row r="64" spans="1:12" x14ac:dyDescent="0.2">
      <c r="A64" s="1"/>
      <c r="B64" s="1"/>
      <c r="C64" s="1"/>
      <c r="D64" s="1"/>
      <c r="E64" s="1"/>
      <c r="F64" s="1"/>
      <c r="G64" s="48"/>
    </row>
    <row r="65" spans="1:12" x14ac:dyDescent="0.2">
      <c r="A65" s="1"/>
      <c r="B65" s="1"/>
      <c r="C65" s="1" t="s">
        <v>49</v>
      </c>
      <c r="D65" s="1"/>
      <c r="E65" s="49">
        <f>SUM(E60:E63)</f>
        <v>30</v>
      </c>
      <c r="F65" s="1"/>
      <c r="G65" s="48">
        <f>SUM(G60:G63)</f>
        <v>100</v>
      </c>
      <c r="I65" t="str">
        <f>IF(SUM(L60:L62)=3,"Abitur","kein Abitur")</f>
        <v>Abitur</v>
      </c>
    </row>
    <row r="66" spans="1:12" x14ac:dyDescent="0.2">
      <c r="A66" s="1"/>
      <c r="B66" s="1"/>
      <c r="C66" s="1"/>
      <c r="D66" s="1"/>
      <c r="E66" s="1"/>
      <c r="F66" s="1"/>
    </row>
    <row r="68" spans="1:12" x14ac:dyDescent="0.2">
      <c r="A68" s="1"/>
      <c r="B68" s="1"/>
      <c r="C68" s="1" t="s">
        <v>46</v>
      </c>
      <c r="D68" s="1"/>
      <c r="E68" s="49" t="s">
        <v>47</v>
      </c>
      <c r="F68" s="1" t="s">
        <v>50</v>
      </c>
    </row>
    <row r="69" spans="1:12" x14ac:dyDescent="0.2">
      <c r="A69" s="1"/>
      <c r="B69" s="1"/>
      <c r="C69" s="1" t="s">
        <v>45</v>
      </c>
      <c r="D69" s="1"/>
      <c r="E69" s="49" t="s">
        <v>48</v>
      </c>
      <c r="F69" s="1" t="s">
        <v>51</v>
      </c>
    </row>
    <row r="70" spans="1:12" x14ac:dyDescent="0.2">
      <c r="A70" s="1" t="s">
        <v>41</v>
      </c>
      <c r="B70" s="1"/>
      <c r="C70" s="1">
        <v>2</v>
      </c>
      <c r="D70" s="1"/>
      <c r="E70" s="49">
        <f>5*$C70</f>
        <v>10</v>
      </c>
      <c r="F70" s="48">
        <v>15</v>
      </c>
      <c r="G70" s="48">
        <f>INT((2*$C70+$F70)/3*5)</f>
        <v>31</v>
      </c>
      <c r="I70" t="str">
        <f>IF(OR(G70&gt;=25,G71&gt;=25), "LK 25 P. ok","")</f>
        <v>LK 25 P. ok</v>
      </c>
      <c r="L70">
        <f>IF(I70="",0,1)</f>
        <v>1</v>
      </c>
    </row>
    <row r="71" spans="1:12" x14ac:dyDescent="0.2">
      <c r="A71" s="1" t="s">
        <v>42</v>
      </c>
      <c r="B71" s="1"/>
      <c r="C71" s="1">
        <v>1</v>
      </c>
      <c r="D71" s="1"/>
      <c r="E71" s="49">
        <f>5*$C71</f>
        <v>5</v>
      </c>
      <c r="F71" s="48">
        <v>15</v>
      </c>
      <c r="G71" s="48">
        <f>INT((2*$C71+$F71)/3*5)</f>
        <v>28</v>
      </c>
      <c r="I71" t="str">
        <f>IF(COUNTIF(G70:G73,"&gt;=25")&gt;=2,"2 Kurse 25 P. ok","")</f>
        <v>2 Kurse 25 P. ok</v>
      </c>
      <c r="L71">
        <f>IF(I71="",0,1)</f>
        <v>1</v>
      </c>
    </row>
    <row r="72" spans="1:12" x14ac:dyDescent="0.2">
      <c r="A72" s="1" t="s">
        <v>43</v>
      </c>
      <c r="B72" s="1"/>
      <c r="C72" s="1"/>
      <c r="D72" s="1"/>
      <c r="E72" s="49">
        <f>5*$C72</f>
        <v>0</v>
      </c>
      <c r="F72" s="48">
        <v>15</v>
      </c>
      <c r="G72" s="48">
        <f>INT((2*$C72+$F72)/3*5)</f>
        <v>25</v>
      </c>
      <c r="I72" t="str">
        <f>IF(G75&gt;=100,"mind. 100 P. ok","")</f>
        <v/>
      </c>
      <c r="L72">
        <f>IF(I72="",0,1)</f>
        <v>0</v>
      </c>
    </row>
    <row r="73" spans="1:12" x14ac:dyDescent="0.2">
      <c r="A73" s="1" t="s">
        <v>44</v>
      </c>
      <c r="B73" s="1"/>
      <c r="C73" s="50">
        <v>3</v>
      </c>
      <c r="D73" s="1"/>
      <c r="E73" s="49">
        <f>5*$C73</f>
        <v>15</v>
      </c>
      <c r="F73" s="1"/>
      <c r="G73" s="48">
        <f>$E73</f>
        <v>15</v>
      </c>
    </row>
    <row r="74" spans="1:12" x14ac:dyDescent="0.2">
      <c r="A74" s="1"/>
      <c r="B74" s="1"/>
      <c r="C74" s="1"/>
      <c r="D74" s="1"/>
      <c r="E74" s="1"/>
      <c r="F74" s="1"/>
      <c r="G74" s="48"/>
    </row>
    <row r="75" spans="1:12" x14ac:dyDescent="0.2">
      <c r="A75" s="1"/>
      <c r="B75" s="1"/>
      <c r="C75" s="1" t="s">
        <v>49</v>
      </c>
      <c r="D75" s="1"/>
      <c r="E75" s="49">
        <f>SUM(E70:E73)</f>
        <v>30</v>
      </c>
      <c r="F75" s="1"/>
      <c r="G75" s="48">
        <f>SUM(G70:G73)</f>
        <v>99</v>
      </c>
      <c r="I75" t="str">
        <f>IF(SUM(L70:L72)=3,"Abitur","kein Abitur")</f>
        <v>kein Abitur</v>
      </c>
    </row>
    <row r="78" spans="1:12" x14ac:dyDescent="0.2">
      <c r="A78" s="1"/>
      <c r="B78" s="1"/>
      <c r="C78" s="1" t="s">
        <v>46</v>
      </c>
      <c r="D78" s="1"/>
      <c r="E78" s="49" t="s">
        <v>47</v>
      </c>
      <c r="F78" s="1" t="s">
        <v>50</v>
      </c>
    </row>
    <row r="79" spans="1:12" x14ac:dyDescent="0.2">
      <c r="A79" s="1"/>
      <c r="B79" s="1"/>
      <c r="C79" s="1" t="s">
        <v>45</v>
      </c>
      <c r="D79" s="1"/>
      <c r="E79" s="49" t="s">
        <v>48</v>
      </c>
      <c r="F79" s="1" t="s">
        <v>51</v>
      </c>
    </row>
    <row r="80" spans="1:12" x14ac:dyDescent="0.2">
      <c r="A80" s="1" t="s">
        <v>41</v>
      </c>
      <c r="B80" s="1"/>
      <c r="C80" s="1">
        <v>1</v>
      </c>
      <c r="D80" s="1"/>
      <c r="E80" s="49">
        <f>5*$C80</f>
        <v>5</v>
      </c>
      <c r="F80" s="48">
        <v>15</v>
      </c>
      <c r="G80" s="48">
        <f>INT((2*$C80+$F80)/3*5)</f>
        <v>28</v>
      </c>
      <c r="I80" t="str">
        <f>IF(OR(G80&gt;=25,G81&gt;=25), "LK 25 P. ok","")</f>
        <v>LK 25 P. ok</v>
      </c>
      <c r="L80">
        <f>IF(I80="",0,1)</f>
        <v>1</v>
      </c>
    </row>
    <row r="81" spans="1:12" x14ac:dyDescent="0.2">
      <c r="A81" s="1" t="s">
        <v>42</v>
      </c>
      <c r="B81" s="1"/>
      <c r="C81" s="1">
        <v>1</v>
      </c>
      <c r="D81" s="1"/>
      <c r="E81" s="49">
        <f>5*$C81</f>
        <v>5</v>
      </c>
      <c r="F81" s="48">
        <v>15</v>
      </c>
      <c r="G81" s="48">
        <f>INT((2*$C81+$F81)/3*5)</f>
        <v>28</v>
      </c>
      <c r="I81" t="str">
        <f>IF(COUNTIF(G80:G83,"&gt;=25")&gt;=2,"2 Kurse 25 P. ok","")</f>
        <v>2 Kurse 25 P. ok</v>
      </c>
      <c r="L81">
        <f>IF(I81="",0,1)</f>
        <v>1</v>
      </c>
    </row>
    <row r="82" spans="1:12" x14ac:dyDescent="0.2">
      <c r="A82" s="1" t="s">
        <v>43</v>
      </c>
      <c r="B82" s="1"/>
      <c r="C82" s="1">
        <v>1</v>
      </c>
      <c r="D82" s="1"/>
      <c r="E82" s="49">
        <f>5*$C82</f>
        <v>5</v>
      </c>
      <c r="F82" s="48">
        <v>15</v>
      </c>
      <c r="G82" s="48">
        <f>INT((2*$C82+$F82)/3*5)</f>
        <v>28</v>
      </c>
      <c r="I82" t="str">
        <f>IF(G85&gt;=100,"mind. 100 P. ok","")</f>
        <v/>
      </c>
      <c r="L82">
        <f>IF(I82="",0,1)</f>
        <v>0</v>
      </c>
    </row>
    <row r="83" spans="1:12" x14ac:dyDescent="0.2">
      <c r="A83" s="1" t="s">
        <v>44</v>
      </c>
      <c r="B83" s="1"/>
      <c r="C83" s="50">
        <v>3</v>
      </c>
      <c r="D83" s="1"/>
      <c r="E83" s="49">
        <f>5*$C83</f>
        <v>15</v>
      </c>
      <c r="F83" s="1"/>
      <c r="G83" s="48">
        <f>$E83</f>
        <v>15</v>
      </c>
    </row>
    <row r="84" spans="1:12" x14ac:dyDescent="0.2">
      <c r="A84" s="1"/>
      <c r="B84" s="1"/>
      <c r="C84" s="1"/>
      <c r="D84" s="1"/>
      <c r="E84" s="1"/>
      <c r="F84" s="1"/>
      <c r="G84" s="48"/>
    </row>
    <row r="85" spans="1:12" x14ac:dyDescent="0.2">
      <c r="A85" s="1"/>
      <c r="B85" s="1"/>
      <c r="C85" s="1" t="s">
        <v>49</v>
      </c>
      <c r="D85" s="1"/>
      <c r="E85" s="49">
        <f>SUM(E80:E83)</f>
        <v>30</v>
      </c>
      <c r="F85" s="1"/>
      <c r="G85" s="48">
        <f>SUM(G80:G83)</f>
        <v>99</v>
      </c>
      <c r="I85" t="str">
        <f>IF(SUM(L80:L82)=3,"Abitur","kein Abitur")</f>
        <v>kein Abitur</v>
      </c>
    </row>
  </sheetData>
  <mergeCells count="2">
    <mergeCell ref="E3:U3"/>
    <mergeCell ref="A7:A22"/>
  </mergeCells>
  <phoneticPr fontId="4" type="noConversion"/>
  <conditionalFormatting sqref="I35">
    <cfRule type="cellIs" dxfId="13" priority="11" stopIfTrue="1" operator="equal">
      <formula>"kein Abitur"</formula>
    </cfRule>
    <cfRule type="cellIs" dxfId="12" priority="12" stopIfTrue="1" operator="equal">
      <formula>"Abitur"</formula>
    </cfRule>
  </conditionalFormatting>
  <conditionalFormatting sqref="I45">
    <cfRule type="cellIs" dxfId="11" priority="9" stopIfTrue="1" operator="equal">
      <formula>"kein Abitur"</formula>
    </cfRule>
    <cfRule type="cellIs" dxfId="10" priority="10" stopIfTrue="1" operator="equal">
      <formula>"Abitur"</formula>
    </cfRule>
  </conditionalFormatting>
  <conditionalFormatting sqref="I55">
    <cfRule type="cellIs" dxfId="9" priority="7" stopIfTrue="1" operator="equal">
      <formula>"kein Abitur"</formula>
    </cfRule>
    <cfRule type="cellIs" dxfId="8" priority="8" stopIfTrue="1" operator="equal">
      <formula>"Abitur"</formula>
    </cfRule>
  </conditionalFormatting>
  <conditionalFormatting sqref="I65">
    <cfRule type="cellIs" dxfId="7" priority="5" stopIfTrue="1" operator="equal">
      <formula>"kein Abitur"</formula>
    </cfRule>
    <cfRule type="cellIs" dxfId="6" priority="6" stopIfTrue="1" operator="equal">
      <formula>"Abitur"</formula>
    </cfRule>
  </conditionalFormatting>
  <conditionalFormatting sqref="I75">
    <cfRule type="cellIs" dxfId="5" priority="3" stopIfTrue="1" operator="equal">
      <formula>"kein Abitur"</formula>
    </cfRule>
    <cfRule type="cellIs" dxfId="4" priority="4" stopIfTrue="1" operator="equal">
      <formula>"Abitur"</formula>
    </cfRule>
  </conditionalFormatting>
  <conditionalFormatting sqref="I85">
    <cfRule type="cellIs" dxfId="3" priority="1" stopIfTrue="1" operator="equal">
      <formula>"kein Abitur"</formula>
    </cfRule>
    <cfRule type="cellIs" dxfId="2" priority="2" stopIfTrue="1" operator="equal">
      <formula>"Abitur"</formula>
    </cfRule>
  </conditionalFormatting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0"/>
  <sheetViews>
    <sheetView showGridLines="0" topLeftCell="B1" workbookViewId="0">
      <selection activeCell="P2" sqref="P2:U2"/>
    </sheetView>
  </sheetViews>
  <sheetFormatPr baseColWidth="10" defaultRowHeight="12.75" x14ac:dyDescent="0.2"/>
  <cols>
    <col min="1" max="1" width="4.85546875" customWidth="1"/>
    <col min="2" max="2" width="4.7109375" customWidth="1"/>
    <col min="3" max="3" width="3.7109375" customWidth="1"/>
    <col min="4" max="4" width="1.7109375" customWidth="1"/>
    <col min="5" max="5" width="7" customWidth="1"/>
    <col min="6" max="21" width="6.7109375" customWidth="1"/>
  </cols>
  <sheetData>
    <row r="1" spans="1:23" x14ac:dyDescent="0.2">
      <c r="A1" s="46" t="s">
        <v>33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1"/>
      <c r="Q1" s="1"/>
      <c r="R1" s="1"/>
      <c r="S1" s="1"/>
      <c r="T1" s="1"/>
      <c r="U1" s="1"/>
    </row>
    <row r="2" spans="1:23" x14ac:dyDescent="0.2">
      <c r="A2" s="32" t="s">
        <v>17</v>
      </c>
      <c r="B2" s="32"/>
      <c r="C2" s="32"/>
      <c r="D2" s="32"/>
      <c r="E2" s="32"/>
      <c r="F2" s="32"/>
      <c r="G2" s="1"/>
      <c r="H2" s="1"/>
      <c r="I2" s="1"/>
      <c r="J2" s="1"/>
      <c r="K2" s="1"/>
      <c r="L2" s="1"/>
      <c r="M2" s="1"/>
      <c r="N2" s="1"/>
      <c r="O2" s="1"/>
      <c r="P2" s="53"/>
      <c r="Q2" s="53"/>
      <c r="R2" s="53"/>
      <c r="S2" s="53"/>
      <c r="T2" s="53"/>
      <c r="U2" s="54" t="s">
        <v>56</v>
      </c>
    </row>
    <row r="3" spans="1:23" x14ac:dyDescent="0.2">
      <c r="C3" s="1"/>
      <c r="D3" s="1"/>
      <c r="E3" s="55" t="s">
        <v>35</v>
      </c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</row>
    <row r="4" spans="1:23" x14ac:dyDescent="0.2">
      <c r="C4" s="2" t="s">
        <v>0</v>
      </c>
      <c r="D4" s="1"/>
      <c r="E4" s="1"/>
      <c r="F4" s="3">
        <v>6</v>
      </c>
      <c r="G4" s="4" t="s">
        <v>1</v>
      </c>
      <c r="H4" s="3" t="s">
        <v>2</v>
      </c>
      <c r="I4" s="3" t="s">
        <v>3</v>
      </c>
      <c r="J4" s="4" t="s">
        <v>4</v>
      </c>
      <c r="K4" s="3" t="s">
        <v>5</v>
      </c>
      <c r="L4" s="3" t="s">
        <v>6</v>
      </c>
      <c r="M4" s="4" t="s">
        <v>7</v>
      </c>
      <c r="N4" s="3" t="s">
        <v>8</v>
      </c>
      <c r="O4" s="3" t="s">
        <v>9</v>
      </c>
      <c r="P4" s="4" t="s">
        <v>10</v>
      </c>
      <c r="Q4" s="3" t="s">
        <v>11</v>
      </c>
      <c r="R4" s="3" t="s">
        <v>12</v>
      </c>
      <c r="S4" s="4" t="s">
        <v>13</v>
      </c>
      <c r="T4" s="3" t="s">
        <v>14</v>
      </c>
      <c r="U4" s="3" t="s">
        <v>15</v>
      </c>
    </row>
    <row r="5" spans="1:23" x14ac:dyDescent="0.2">
      <c r="C5" s="1"/>
      <c r="D5" s="1"/>
      <c r="E5" s="1"/>
      <c r="F5" s="5"/>
      <c r="G5" s="6"/>
      <c r="H5" s="5"/>
      <c r="I5" s="5"/>
      <c r="J5" s="6"/>
      <c r="K5" s="5"/>
      <c r="L5" s="5"/>
      <c r="M5" s="6"/>
      <c r="N5" s="5"/>
      <c r="O5" s="5"/>
      <c r="P5" s="6"/>
      <c r="Q5" s="5"/>
      <c r="R5" s="5"/>
      <c r="S5" s="6"/>
      <c r="T5" s="5"/>
      <c r="U5" s="5"/>
    </row>
    <row r="6" spans="1:23" ht="13.5" thickBot="1" x14ac:dyDescent="0.25">
      <c r="C6" s="1"/>
      <c r="D6" s="7"/>
      <c r="E6" s="2" t="s">
        <v>16</v>
      </c>
      <c r="F6" s="8">
        <v>0</v>
      </c>
      <c r="G6" s="9">
        <f t="shared" ref="G6:U6" si="0">F6+1</f>
        <v>1</v>
      </c>
      <c r="H6" s="8">
        <f t="shared" si="0"/>
        <v>2</v>
      </c>
      <c r="I6" s="8">
        <f t="shared" si="0"/>
        <v>3</v>
      </c>
      <c r="J6" s="9">
        <f t="shared" si="0"/>
        <v>4</v>
      </c>
      <c r="K6" s="8">
        <f t="shared" si="0"/>
        <v>5</v>
      </c>
      <c r="L6" s="8">
        <f t="shared" si="0"/>
        <v>6</v>
      </c>
      <c r="M6" s="9">
        <f t="shared" si="0"/>
        <v>7</v>
      </c>
      <c r="N6" s="8">
        <f t="shared" si="0"/>
        <v>8</v>
      </c>
      <c r="O6" s="8">
        <f t="shared" si="0"/>
        <v>9</v>
      </c>
      <c r="P6" s="9">
        <f t="shared" si="0"/>
        <v>10</v>
      </c>
      <c r="Q6" s="8">
        <f t="shared" si="0"/>
        <v>11</v>
      </c>
      <c r="R6" s="8">
        <f t="shared" si="0"/>
        <v>12</v>
      </c>
      <c r="S6" s="9">
        <f t="shared" si="0"/>
        <v>13</v>
      </c>
      <c r="T6" s="8">
        <f t="shared" si="0"/>
        <v>14</v>
      </c>
      <c r="U6" s="8">
        <f t="shared" si="0"/>
        <v>15</v>
      </c>
      <c r="V6" s="10"/>
      <c r="W6" s="10"/>
    </row>
    <row r="7" spans="1:23" ht="24" customHeight="1" x14ac:dyDescent="0.2">
      <c r="A7" s="56" t="s">
        <v>29</v>
      </c>
      <c r="B7" s="11"/>
      <c r="C7" s="12">
        <v>6</v>
      </c>
      <c r="D7" s="5"/>
      <c r="E7" s="8">
        <v>0</v>
      </c>
      <c r="F7" s="13">
        <f t="shared" ref="F7:U16" si="1">ROUND(5*(2*F$6+$E7)/3,0)-5*F$6</f>
        <v>0</v>
      </c>
      <c r="G7" s="14">
        <f t="shared" si="1"/>
        <v>-2</v>
      </c>
      <c r="H7" s="15">
        <f t="shared" si="1"/>
        <v>-3</v>
      </c>
      <c r="I7" s="15">
        <f t="shared" si="1"/>
        <v>-5</v>
      </c>
      <c r="J7" s="14">
        <f t="shared" si="1"/>
        <v>-7</v>
      </c>
      <c r="K7" s="15">
        <f t="shared" si="1"/>
        <v>-8</v>
      </c>
      <c r="L7" s="15">
        <f t="shared" si="1"/>
        <v>-10</v>
      </c>
      <c r="M7" s="14">
        <f t="shared" si="1"/>
        <v>-12</v>
      </c>
      <c r="N7" s="15">
        <f t="shared" si="1"/>
        <v>-13</v>
      </c>
      <c r="O7" s="15">
        <f t="shared" si="1"/>
        <v>-15</v>
      </c>
      <c r="P7" s="14">
        <f t="shared" si="1"/>
        <v>-17</v>
      </c>
      <c r="Q7" s="15">
        <f t="shared" si="1"/>
        <v>-18</v>
      </c>
      <c r="R7" s="15">
        <f t="shared" si="1"/>
        <v>-20</v>
      </c>
      <c r="S7" s="14">
        <f t="shared" si="1"/>
        <v>-22</v>
      </c>
      <c r="T7" s="15">
        <f t="shared" si="1"/>
        <v>-23</v>
      </c>
      <c r="U7" s="16">
        <f t="shared" si="1"/>
        <v>-25</v>
      </c>
    </row>
    <row r="8" spans="1:23" ht="24" customHeight="1" x14ac:dyDescent="0.2">
      <c r="A8" s="56"/>
      <c r="B8" s="17"/>
      <c r="C8" s="18" t="s">
        <v>1</v>
      </c>
      <c r="D8" s="17"/>
      <c r="E8" s="19">
        <f t="shared" ref="E8:E22" si="2">E7+1</f>
        <v>1</v>
      </c>
      <c r="F8" s="20">
        <f t="shared" si="1"/>
        <v>2</v>
      </c>
      <c r="G8" s="21">
        <f t="shared" si="1"/>
        <v>0</v>
      </c>
      <c r="H8" s="22">
        <f t="shared" si="1"/>
        <v>-2</v>
      </c>
      <c r="I8" s="22">
        <f t="shared" si="1"/>
        <v>-3</v>
      </c>
      <c r="J8" s="21">
        <f t="shared" si="1"/>
        <v>-5</v>
      </c>
      <c r="K8" s="22">
        <f t="shared" si="1"/>
        <v>-7</v>
      </c>
      <c r="L8" s="22">
        <f t="shared" si="1"/>
        <v>-8</v>
      </c>
      <c r="M8" s="21">
        <f t="shared" si="1"/>
        <v>-10</v>
      </c>
      <c r="N8" s="22">
        <f t="shared" si="1"/>
        <v>-12</v>
      </c>
      <c r="O8" s="22">
        <f t="shared" si="1"/>
        <v>-13</v>
      </c>
      <c r="P8" s="21">
        <f t="shared" si="1"/>
        <v>-15</v>
      </c>
      <c r="Q8" s="22">
        <f t="shared" si="1"/>
        <v>-17</v>
      </c>
      <c r="R8" s="22">
        <f t="shared" si="1"/>
        <v>-18</v>
      </c>
      <c r="S8" s="21">
        <f t="shared" si="1"/>
        <v>-20</v>
      </c>
      <c r="T8" s="22">
        <f t="shared" si="1"/>
        <v>-22</v>
      </c>
      <c r="U8" s="23">
        <f t="shared" si="1"/>
        <v>-23</v>
      </c>
    </row>
    <row r="9" spans="1:23" ht="24" customHeight="1" x14ac:dyDescent="0.2">
      <c r="A9" s="56"/>
      <c r="B9" s="5"/>
      <c r="C9" s="12" t="s">
        <v>2</v>
      </c>
      <c r="D9" s="5"/>
      <c r="E9" s="8">
        <f t="shared" si="2"/>
        <v>2</v>
      </c>
      <c r="F9" s="24">
        <f t="shared" si="1"/>
        <v>3</v>
      </c>
      <c r="G9" s="25">
        <f t="shared" si="1"/>
        <v>2</v>
      </c>
      <c r="H9" s="26">
        <f t="shared" si="1"/>
        <v>0</v>
      </c>
      <c r="I9" s="26">
        <f t="shared" si="1"/>
        <v>-2</v>
      </c>
      <c r="J9" s="25">
        <f t="shared" si="1"/>
        <v>-3</v>
      </c>
      <c r="K9" s="26">
        <f t="shared" si="1"/>
        <v>-5</v>
      </c>
      <c r="L9" s="26">
        <f t="shared" si="1"/>
        <v>-7</v>
      </c>
      <c r="M9" s="25">
        <f t="shared" si="1"/>
        <v>-8</v>
      </c>
      <c r="N9" s="26">
        <f t="shared" si="1"/>
        <v>-10</v>
      </c>
      <c r="O9" s="26">
        <f t="shared" si="1"/>
        <v>-12</v>
      </c>
      <c r="P9" s="25">
        <f t="shared" si="1"/>
        <v>-13</v>
      </c>
      <c r="Q9" s="26">
        <f t="shared" si="1"/>
        <v>-15</v>
      </c>
      <c r="R9" s="26">
        <f t="shared" si="1"/>
        <v>-17</v>
      </c>
      <c r="S9" s="25">
        <f t="shared" si="1"/>
        <v>-18</v>
      </c>
      <c r="T9" s="26">
        <f t="shared" si="1"/>
        <v>-20</v>
      </c>
      <c r="U9" s="27">
        <f t="shared" si="1"/>
        <v>-22</v>
      </c>
    </row>
    <row r="10" spans="1:23" ht="24" customHeight="1" x14ac:dyDescent="0.2">
      <c r="A10" s="56"/>
      <c r="B10" s="5"/>
      <c r="C10" s="12" t="s">
        <v>3</v>
      </c>
      <c r="D10" s="5"/>
      <c r="E10" s="8">
        <f t="shared" si="2"/>
        <v>3</v>
      </c>
      <c r="F10" s="24">
        <f t="shared" si="1"/>
        <v>5</v>
      </c>
      <c r="G10" s="25">
        <f t="shared" si="1"/>
        <v>3</v>
      </c>
      <c r="H10" s="26">
        <f t="shared" si="1"/>
        <v>2</v>
      </c>
      <c r="I10" s="26">
        <f t="shared" si="1"/>
        <v>0</v>
      </c>
      <c r="J10" s="25">
        <f t="shared" si="1"/>
        <v>-2</v>
      </c>
      <c r="K10" s="26">
        <f t="shared" si="1"/>
        <v>-3</v>
      </c>
      <c r="L10" s="26">
        <f t="shared" si="1"/>
        <v>-5</v>
      </c>
      <c r="M10" s="25">
        <f t="shared" si="1"/>
        <v>-7</v>
      </c>
      <c r="N10" s="26">
        <f t="shared" si="1"/>
        <v>-8</v>
      </c>
      <c r="O10" s="26">
        <f t="shared" si="1"/>
        <v>-10</v>
      </c>
      <c r="P10" s="25">
        <f t="shared" si="1"/>
        <v>-12</v>
      </c>
      <c r="Q10" s="26">
        <f t="shared" si="1"/>
        <v>-13</v>
      </c>
      <c r="R10" s="26">
        <f t="shared" si="1"/>
        <v>-15</v>
      </c>
      <c r="S10" s="25">
        <f t="shared" si="1"/>
        <v>-17</v>
      </c>
      <c r="T10" s="26">
        <f t="shared" si="1"/>
        <v>-18</v>
      </c>
      <c r="U10" s="27">
        <f t="shared" si="1"/>
        <v>-20</v>
      </c>
    </row>
    <row r="11" spans="1:23" ht="24" customHeight="1" x14ac:dyDescent="0.2">
      <c r="A11" s="56"/>
      <c r="B11" s="17"/>
      <c r="C11" s="18" t="s">
        <v>4</v>
      </c>
      <c r="D11" s="17"/>
      <c r="E11" s="19">
        <f t="shared" si="2"/>
        <v>4</v>
      </c>
      <c r="F11" s="20">
        <f t="shared" si="1"/>
        <v>7</v>
      </c>
      <c r="G11" s="21">
        <f t="shared" si="1"/>
        <v>5</v>
      </c>
      <c r="H11" s="22">
        <f t="shared" si="1"/>
        <v>3</v>
      </c>
      <c r="I11" s="22">
        <f t="shared" si="1"/>
        <v>2</v>
      </c>
      <c r="J11" s="21">
        <f t="shared" si="1"/>
        <v>0</v>
      </c>
      <c r="K11" s="22">
        <f t="shared" si="1"/>
        <v>-2</v>
      </c>
      <c r="L11" s="22">
        <f t="shared" si="1"/>
        <v>-3</v>
      </c>
      <c r="M11" s="21">
        <f t="shared" si="1"/>
        <v>-5</v>
      </c>
      <c r="N11" s="22">
        <f t="shared" si="1"/>
        <v>-7</v>
      </c>
      <c r="O11" s="22">
        <f t="shared" si="1"/>
        <v>-8</v>
      </c>
      <c r="P11" s="21">
        <f t="shared" si="1"/>
        <v>-10</v>
      </c>
      <c r="Q11" s="22">
        <f t="shared" si="1"/>
        <v>-12</v>
      </c>
      <c r="R11" s="22">
        <f t="shared" si="1"/>
        <v>-13</v>
      </c>
      <c r="S11" s="21">
        <f t="shared" si="1"/>
        <v>-15</v>
      </c>
      <c r="T11" s="22">
        <f t="shared" si="1"/>
        <v>-17</v>
      </c>
      <c r="U11" s="23">
        <f t="shared" si="1"/>
        <v>-18</v>
      </c>
    </row>
    <row r="12" spans="1:23" ht="24" customHeight="1" x14ac:dyDescent="0.2">
      <c r="A12" s="56"/>
      <c r="B12" s="5"/>
      <c r="C12" s="12" t="s">
        <v>5</v>
      </c>
      <c r="D12" s="5"/>
      <c r="E12" s="8">
        <f t="shared" si="2"/>
        <v>5</v>
      </c>
      <c r="F12" s="24">
        <f t="shared" si="1"/>
        <v>8</v>
      </c>
      <c r="G12" s="25">
        <f t="shared" si="1"/>
        <v>7</v>
      </c>
      <c r="H12" s="26">
        <f t="shared" si="1"/>
        <v>5</v>
      </c>
      <c r="I12" s="26">
        <f t="shared" si="1"/>
        <v>3</v>
      </c>
      <c r="J12" s="25">
        <f t="shared" si="1"/>
        <v>2</v>
      </c>
      <c r="K12" s="26">
        <f t="shared" si="1"/>
        <v>0</v>
      </c>
      <c r="L12" s="26">
        <f t="shared" si="1"/>
        <v>-2</v>
      </c>
      <c r="M12" s="25">
        <f t="shared" si="1"/>
        <v>-3</v>
      </c>
      <c r="N12" s="26">
        <f t="shared" si="1"/>
        <v>-5</v>
      </c>
      <c r="O12" s="26">
        <f t="shared" si="1"/>
        <v>-7</v>
      </c>
      <c r="P12" s="25">
        <f t="shared" si="1"/>
        <v>-8</v>
      </c>
      <c r="Q12" s="26">
        <f t="shared" si="1"/>
        <v>-10</v>
      </c>
      <c r="R12" s="26">
        <f t="shared" si="1"/>
        <v>-12</v>
      </c>
      <c r="S12" s="25">
        <f t="shared" si="1"/>
        <v>-13</v>
      </c>
      <c r="T12" s="26">
        <f t="shared" si="1"/>
        <v>-15</v>
      </c>
      <c r="U12" s="27">
        <f t="shared" si="1"/>
        <v>-17</v>
      </c>
    </row>
    <row r="13" spans="1:23" ht="24" customHeight="1" x14ac:dyDescent="0.2">
      <c r="A13" s="56"/>
      <c r="B13" s="5"/>
      <c r="C13" s="12" t="s">
        <v>6</v>
      </c>
      <c r="D13" s="5"/>
      <c r="E13" s="8">
        <f t="shared" si="2"/>
        <v>6</v>
      </c>
      <c r="F13" s="24">
        <f t="shared" si="1"/>
        <v>10</v>
      </c>
      <c r="G13" s="25">
        <f t="shared" si="1"/>
        <v>8</v>
      </c>
      <c r="H13" s="26">
        <f t="shared" si="1"/>
        <v>7</v>
      </c>
      <c r="I13" s="26">
        <f t="shared" si="1"/>
        <v>5</v>
      </c>
      <c r="J13" s="25">
        <f t="shared" si="1"/>
        <v>3</v>
      </c>
      <c r="K13" s="26">
        <f t="shared" si="1"/>
        <v>2</v>
      </c>
      <c r="L13" s="26">
        <f t="shared" si="1"/>
        <v>0</v>
      </c>
      <c r="M13" s="25">
        <f t="shared" si="1"/>
        <v>-2</v>
      </c>
      <c r="N13" s="26">
        <f t="shared" si="1"/>
        <v>-3</v>
      </c>
      <c r="O13" s="26">
        <f t="shared" si="1"/>
        <v>-5</v>
      </c>
      <c r="P13" s="25">
        <f t="shared" si="1"/>
        <v>-7</v>
      </c>
      <c r="Q13" s="26">
        <f t="shared" si="1"/>
        <v>-8</v>
      </c>
      <c r="R13" s="26">
        <f t="shared" si="1"/>
        <v>-10</v>
      </c>
      <c r="S13" s="25">
        <f t="shared" si="1"/>
        <v>-12</v>
      </c>
      <c r="T13" s="26">
        <f t="shared" si="1"/>
        <v>-13</v>
      </c>
      <c r="U13" s="27">
        <f t="shared" si="1"/>
        <v>-15</v>
      </c>
    </row>
    <row r="14" spans="1:23" ht="24" customHeight="1" x14ac:dyDescent="0.2">
      <c r="A14" s="56"/>
      <c r="B14" s="17"/>
      <c r="C14" s="18" t="s">
        <v>7</v>
      </c>
      <c r="D14" s="17"/>
      <c r="E14" s="19">
        <f t="shared" si="2"/>
        <v>7</v>
      </c>
      <c r="F14" s="20">
        <f t="shared" si="1"/>
        <v>12</v>
      </c>
      <c r="G14" s="21">
        <f t="shared" si="1"/>
        <v>10</v>
      </c>
      <c r="H14" s="22">
        <f t="shared" si="1"/>
        <v>8</v>
      </c>
      <c r="I14" s="22">
        <f t="shared" si="1"/>
        <v>7</v>
      </c>
      <c r="J14" s="21">
        <f t="shared" si="1"/>
        <v>5</v>
      </c>
      <c r="K14" s="22">
        <f t="shared" si="1"/>
        <v>3</v>
      </c>
      <c r="L14" s="22">
        <f t="shared" si="1"/>
        <v>2</v>
      </c>
      <c r="M14" s="21">
        <f t="shared" si="1"/>
        <v>0</v>
      </c>
      <c r="N14" s="22">
        <f t="shared" si="1"/>
        <v>-2</v>
      </c>
      <c r="O14" s="22">
        <f t="shared" si="1"/>
        <v>-3</v>
      </c>
      <c r="P14" s="21">
        <f t="shared" si="1"/>
        <v>-5</v>
      </c>
      <c r="Q14" s="22">
        <f t="shared" si="1"/>
        <v>-7</v>
      </c>
      <c r="R14" s="22">
        <f t="shared" si="1"/>
        <v>-8</v>
      </c>
      <c r="S14" s="21">
        <f t="shared" si="1"/>
        <v>-10</v>
      </c>
      <c r="T14" s="22">
        <f t="shared" si="1"/>
        <v>-12</v>
      </c>
      <c r="U14" s="23">
        <f t="shared" si="1"/>
        <v>-13</v>
      </c>
    </row>
    <row r="15" spans="1:23" ht="24" customHeight="1" x14ac:dyDescent="0.2">
      <c r="A15" s="56"/>
      <c r="B15" s="5"/>
      <c r="C15" s="12" t="s">
        <v>8</v>
      </c>
      <c r="D15" s="5"/>
      <c r="E15" s="8">
        <f t="shared" si="2"/>
        <v>8</v>
      </c>
      <c r="F15" s="24">
        <f t="shared" si="1"/>
        <v>13</v>
      </c>
      <c r="G15" s="25">
        <f t="shared" si="1"/>
        <v>12</v>
      </c>
      <c r="H15" s="26">
        <f t="shared" si="1"/>
        <v>10</v>
      </c>
      <c r="I15" s="26">
        <f t="shared" si="1"/>
        <v>8</v>
      </c>
      <c r="J15" s="25">
        <f t="shared" si="1"/>
        <v>7</v>
      </c>
      <c r="K15" s="26">
        <f t="shared" si="1"/>
        <v>5</v>
      </c>
      <c r="L15" s="26">
        <f t="shared" si="1"/>
        <v>3</v>
      </c>
      <c r="M15" s="25">
        <f t="shared" si="1"/>
        <v>2</v>
      </c>
      <c r="N15" s="26">
        <f t="shared" si="1"/>
        <v>0</v>
      </c>
      <c r="O15" s="26">
        <f t="shared" si="1"/>
        <v>-2</v>
      </c>
      <c r="P15" s="25">
        <f t="shared" si="1"/>
        <v>-3</v>
      </c>
      <c r="Q15" s="26">
        <f t="shared" si="1"/>
        <v>-5</v>
      </c>
      <c r="R15" s="26">
        <f t="shared" si="1"/>
        <v>-7</v>
      </c>
      <c r="S15" s="25">
        <f t="shared" si="1"/>
        <v>-8</v>
      </c>
      <c r="T15" s="26">
        <f t="shared" si="1"/>
        <v>-10</v>
      </c>
      <c r="U15" s="27">
        <f t="shared" si="1"/>
        <v>-12</v>
      </c>
    </row>
    <row r="16" spans="1:23" ht="24" customHeight="1" x14ac:dyDescent="0.2">
      <c r="A16" s="56"/>
      <c r="B16" s="5"/>
      <c r="C16" s="12" t="s">
        <v>9</v>
      </c>
      <c r="D16" s="5"/>
      <c r="E16" s="8">
        <f t="shared" si="2"/>
        <v>9</v>
      </c>
      <c r="F16" s="24">
        <f t="shared" si="1"/>
        <v>15</v>
      </c>
      <c r="G16" s="25">
        <f t="shared" si="1"/>
        <v>13</v>
      </c>
      <c r="H16" s="26">
        <f t="shared" si="1"/>
        <v>12</v>
      </c>
      <c r="I16" s="26">
        <f t="shared" si="1"/>
        <v>10</v>
      </c>
      <c r="J16" s="25">
        <f t="shared" si="1"/>
        <v>8</v>
      </c>
      <c r="K16" s="26">
        <f t="shared" si="1"/>
        <v>7</v>
      </c>
      <c r="L16" s="26">
        <f t="shared" si="1"/>
        <v>5</v>
      </c>
      <c r="M16" s="25">
        <f t="shared" si="1"/>
        <v>3</v>
      </c>
      <c r="N16" s="26">
        <f t="shared" si="1"/>
        <v>2</v>
      </c>
      <c r="O16" s="26">
        <f t="shared" si="1"/>
        <v>0</v>
      </c>
      <c r="P16" s="25">
        <f t="shared" si="1"/>
        <v>-2</v>
      </c>
      <c r="Q16" s="26">
        <f t="shared" si="1"/>
        <v>-3</v>
      </c>
      <c r="R16" s="26">
        <f t="shared" si="1"/>
        <v>-5</v>
      </c>
      <c r="S16" s="25">
        <f t="shared" si="1"/>
        <v>-7</v>
      </c>
      <c r="T16" s="26">
        <f t="shared" si="1"/>
        <v>-8</v>
      </c>
      <c r="U16" s="27">
        <f t="shared" si="1"/>
        <v>-10</v>
      </c>
    </row>
    <row r="17" spans="1:21" ht="24" customHeight="1" x14ac:dyDescent="0.2">
      <c r="A17" s="56"/>
      <c r="B17" s="17"/>
      <c r="C17" s="18" t="s">
        <v>10</v>
      </c>
      <c r="D17" s="17"/>
      <c r="E17" s="19">
        <f t="shared" si="2"/>
        <v>10</v>
      </c>
      <c r="F17" s="20">
        <f t="shared" ref="F17:U22" si="3">ROUND(5*(2*F$6+$E17)/3,0)-5*F$6</f>
        <v>17</v>
      </c>
      <c r="G17" s="21">
        <f t="shared" si="3"/>
        <v>15</v>
      </c>
      <c r="H17" s="22">
        <f t="shared" si="3"/>
        <v>13</v>
      </c>
      <c r="I17" s="22">
        <f t="shared" si="3"/>
        <v>12</v>
      </c>
      <c r="J17" s="21">
        <f t="shared" si="3"/>
        <v>10</v>
      </c>
      <c r="K17" s="22">
        <f t="shared" si="3"/>
        <v>8</v>
      </c>
      <c r="L17" s="22">
        <f t="shared" si="3"/>
        <v>7</v>
      </c>
      <c r="M17" s="21">
        <f t="shared" si="3"/>
        <v>5</v>
      </c>
      <c r="N17" s="22">
        <f t="shared" si="3"/>
        <v>3</v>
      </c>
      <c r="O17" s="22">
        <f t="shared" si="3"/>
        <v>2</v>
      </c>
      <c r="P17" s="21">
        <f t="shared" si="3"/>
        <v>0</v>
      </c>
      <c r="Q17" s="22">
        <f t="shared" si="3"/>
        <v>-2</v>
      </c>
      <c r="R17" s="22">
        <f t="shared" si="3"/>
        <v>-3</v>
      </c>
      <c r="S17" s="21">
        <f t="shared" si="3"/>
        <v>-5</v>
      </c>
      <c r="T17" s="22">
        <f t="shared" si="3"/>
        <v>-7</v>
      </c>
      <c r="U17" s="23">
        <f t="shared" si="3"/>
        <v>-8</v>
      </c>
    </row>
    <row r="18" spans="1:21" ht="24" customHeight="1" x14ac:dyDescent="0.2">
      <c r="A18" s="56"/>
      <c r="B18" s="5"/>
      <c r="C18" s="12" t="s">
        <v>11</v>
      </c>
      <c r="D18" s="5"/>
      <c r="E18" s="8">
        <f t="shared" si="2"/>
        <v>11</v>
      </c>
      <c r="F18" s="24">
        <f t="shared" si="3"/>
        <v>18</v>
      </c>
      <c r="G18" s="25">
        <f t="shared" si="3"/>
        <v>17</v>
      </c>
      <c r="H18" s="26">
        <f t="shared" si="3"/>
        <v>15</v>
      </c>
      <c r="I18" s="26">
        <f t="shared" si="3"/>
        <v>13</v>
      </c>
      <c r="J18" s="25">
        <f t="shared" si="3"/>
        <v>12</v>
      </c>
      <c r="K18" s="26">
        <f t="shared" si="3"/>
        <v>10</v>
      </c>
      <c r="L18" s="26">
        <f t="shared" si="3"/>
        <v>8</v>
      </c>
      <c r="M18" s="25">
        <f t="shared" si="3"/>
        <v>7</v>
      </c>
      <c r="N18" s="26">
        <f t="shared" si="3"/>
        <v>5</v>
      </c>
      <c r="O18" s="26">
        <f t="shared" si="3"/>
        <v>3</v>
      </c>
      <c r="P18" s="25">
        <f t="shared" si="3"/>
        <v>2</v>
      </c>
      <c r="Q18" s="26">
        <f t="shared" si="3"/>
        <v>0</v>
      </c>
      <c r="R18" s="26">
        <f t="shared" si="3"/>
        <v>-2</v>
      </c>
      <c r="S18" s="25">
        <f t="shared" si="3"/>
        <v>-3</v>
      </c>
      <c r="T18" s="26">
        <f t="shared" si="3"/>
        <v>-5</v>
      </c>
      <c r="U18" s="27">
        <f t="shared" si="3"/>
        <v>-7</v>
      </c>
    </row>
    <row r="19" spans="1:21" ht="24" customHeight="1" x14ac:dyDescent="0.2">
      <c r="A19" s="56"/>
      <c r="B19" s="5"/>
      <c r="C19" s="12" t="s">
        <v>12</v>
      </c>
      <c r="D19" s="5"/>
      <c r="E19" s="8">
        <f t="shared" si="2"/>
        <v>12</v>
      </c>
      <c r="F19" s="24">
        <f t="shared" si="3"/>
        <v>20</v>
      </c>
      <c r="G19" s="25">
        <f t="shared" si="3"/>
        <v>18</v>
      </c>
      <c r="H19" s="26">
        <f t="shared" si="3"/>
        <v>17</v>
      </c>
      <c r="I19" s="26">
        <f t="shared" si="3"/>
        <v>15</v>
      </c>
      <c r="J19" s="25">
        <f t="shared" si="3"/>
        <v>13</v>
      </c>
      <c r="K19" s="26">
        <f t="shared" si="3"/>
        <v>12</v>
      </c>
      <c r="L19" s="26">
        <f t="shared" si="3"/>
        <v>10</v>
      </c>
      <c r="M19" s="25">
        <f t="shared" si="3"/>
        <v>8</v>
      </c>
      <c r="N19" s="26">
        <f t="shared" si="3"/>
        <v>7</v>
      </c>
      <c r="O19" s="26">
        <f t="shared" si="3"/>
        <v>5</v>
      </c>
      <c r="P19" s="25">
        <f t="shared" si="3"/>
        <v>3</v>
      </c>
      <c r="Q19" s="26">
        <f t="shared" si="3"/>
        <v>2</v>
      </c>
      <c r="R19" s="26">
        <f t="shared" si="3"/>
        <v>0</v>
      </c>
      <c r="S19" s="25">
        <f t="shared" si="3"/>
        <v>-2</v>
      </c>
      <c r="T19" s="26">
        <f t="shared" si="3"/>
        <v>-3</v>
      </c>
      <c r="U19" s="27">
        <f t="shared" si="3"/>
        <v>-5</v>
      </c>
    </row>
    <row r="20" spans="1:21" ht="24" customHeight="1" x14ac:dyDescent="0.2">
      <c r="A20" s="56"/>
      <c r="B20" s="17"/>
      <c r="C20" s="18" t="s">
        <v>13</v>
      </c>
      <c r="D20" s="17"/>
      <c r="E20" s="19">
        <f t="shared" si="2"/>
        <v>13</v>
      </c>
      <c r="F20" s="20">
        <f t="shared" si="3"/>
        <v>22</v>
      </c>
      <c r="G20" s="21">
        <f t="shared" si="3"/>
        <v>20</v>
      </c>
      <c r="H20" s="22">
        <f t="shared" si="3"/>
        <v>18</v>
      </c>
      <c r="I20" s="22">
        <f t="shared" si="3"/>
        <v>17</v>
      </c>
      <c r="J20" s="21">
        <f t="shared" si="3"/>
        <v>15</v>
      </c>
      <c r="K20" s="22">
        <f t="shared" si="3"/>
        <v>13</v>
      </c>
      <c r="L20" s="22">
        <f t="shared" si="3"/>
        <v>12</v>
      </c>
      <c r="M20" s="21">
        <f t="shared" si="3"/>
        <v>10</v>
      </c>
      <c r="N20" s="22">
        <f t="shared" si="3"/>
        <v>8</v>
      </c>
      <c r="O20" s="22">
        <f t="shared" si="3"/>
        <v>7</v>
      </c>
      <c r="P20" s="21">
        <f t="shared" si="3"/>
        <v>5</v>
      </c>
      <c r="Q20" s="22">
        <f t="shared" si="3"/>
        <v>3</v>
      </c>
      <c r="R20" s="22">
        <f t="shared" si="3"/>
        <v>2</v>
      </c>
      <c r="S20" s="21">
        <f t="shared" si="3"/>
        <v>0</v>
      </c>
      <c r="T20" s="22">
        <f t="shared" si="3"/>
        <v>-2</v>
      </c>
      <c r="U20" s="23">
        <f t="shared" si="3"/>
        <v>-3</v>
      </c>
    </row>
    <row r="21" spans="1:21" ht="24" customHeight="1" x14ac:dyDescent="0.2">
      <c r="A21" s="56"/>
      <c r="B21" s="11"/>
      <c r="C21" s="12" t="s">
        <v>14</v>
      </c>
      <c r="D21" s="5"/>
      <c r="E21" s="8">
        <f t="shared" si="2"/>
        <v>14</v>
      </c>
      <c r="F21" s="24">
        <f t="shared" si="3"/>
        <v>23</v>
      </c>
      <c r="G21" s="25">
        <f t="shared" si="3"/>
        <v>22</v>
      </c>
      <c r="H21" s="26">
        <f t="shared" si="3"/>
        <v>20</v>
      </c>
      <c r="I21" s="26">
        <f t="shared" si="3"/>
        <v>18</v>
      </c>
      <c r="J21" s="25">
        <f t="shared" si="3"/>
        <v>17</v>
      </c>
      <c r="K21" s="26">
        <f t="shared" si="3"/>
        <v>15</v>
      </c>
      <c r="L21" s="26">
        <f t="shared" si="3"/>
        <v>13</v>
      </c>
      <c r="M21" s="25">
        <f t="shared" si="3"/>
        <v>12</v>
      </c>
      <c r="N21" s="26">
        <f t="shared" si="3"/>
        <v>10</v>
      </c>
      <c r="O21" s="26">
        <f t="shared" si="3"/>
        <v>8</v>
      </c>
      <c r="P21" s="25">
        <f t="shared" si="3"/>
        <v>7</v>
      </c>
      <c r="Q21" s="26">
        <f t="shared" si="3"/>
        <v>5</v>
      </c>
      <c r="R21" s="26">
        <f t="shared" si="3"/>
        <v>3</v>
      </c>
      <c r="S21" s="25">
        <f t="shared" si="3"/>
        <v>2</v>
      </c>
      <c r="T21" s="26">
        <f t="shared" si="3"/>
        <v>0</v>
      </c>
      <c r="U21" s="27">
        <f t="shared" si="3"/>
        <v>-2</v>
      </c>
    </row>
    <row r="22" spans="1:21" ht="24" customHeight="1" thickBot="1" x14ac:dyDescent="0.25">
      <c r="A22" s="56"/>
      <c r="B22" s="11"/>
      <c r="C22" s="12" t="s">
        <v>15</v>
      </c>
      <c r="D22" s="5"/>
      <c r="E22" s="8">
        <f t="shared" si="2"/>
        <v>15</v>
      </c>
      <c r="F22" s="28">
        <f t="shared" si="3"/>
        <v>25</v>
      </c>
      <c r="G22" s="29">
        <f t="shared" si="3"/>
        <v>23</v>
      </c>
      <c r="H22" s="30">
        <f t="shared" si="3"/>
        <v>22</v>
      </c>
      <c r="I22" s="30">
        <f t="shared" si="3"/>
        <v>20</v>
      </c>
      <c r="J22" s="29">
        <f t="shared" si="3"/>
        <v>18</v>
      </c>
      <c r="K22" s="30">
        <f t="shared" si="3"/>
        <v>17</v>
      </c>
      <c r="L22" s="30">
        <f t="shared" si="3"/>
        <v>15</v>
      </c>
      <c r="M22" s="29">
        <f t="shared" si="3"/>
        <v>13</v>
      </c>
      <c r="N22" s="30">
        <f t="shared" si="3"/>
        <v>12</v>
      </c>
      <c r="O22" s="30">
        <f t="shared" si="3"/>
        <v>10</v>
      </c>
      <c r="P22" s="29">
        <f t="shared" si="3"/>
        <v>8</v>
      </c>
      <c r="Q22" s="30">
        <f t="shared" si="3"/>
        <v>7</v>
      </c>
      <c r="R22" s="30">
        <f t="shared" si="3"/>
        <v>5</v>
      </c>
      <c r="S22" s="29">
        <f t="shared" si="3"/>
        <v>3</v>
      </c>
      <c r="T22" s="30">
        <f t="shared" si="3"/>
        <v>2</v>
      </c>
      <c r="U22" s="31">
        <f t="shared" si="3"/>
        <v>0</v>
      </c>
    </row>
    <row r="23" spans="1:21" x14ac:dyDescent="0.2">
      <c r="E23" s="10"/>
    </row>
    <row r="24" spans="1:21" x14ac:dyDescent="0.2">
      <c r="E24" s="10"/>
    </row>
    <row r="25" spans="1:21" x14ac:dyDescent="0.2">
      <c r="E25" s="10"/>
    </row>
    <row r="26" spans="1:21" x14ac:dyDescent="0.2">
      <c r="E26" s="10"/>
    </row>
    <row r="27" spans="1:21" x14ac:dyDescent="0.2">
      <c r="E27" s="10"/>
    </row>
    <row r="28" spans="1:21" x14ac:dyDescent="0.2">
      <c r="E28" s="10"/>
    </row>
    <row r="29" spans="1:21" x14ac:dyDescent="0.2">
      <c r="E29" s="10"/>
    </row>
    <row r="30" spans="1:21" x14ac:dyDescent="0.2">
      <c r="E30" s="10"/>
    </row>
  </sheetData>
  <mergeCells count="2">
    <mergeCell ref="E3:U3"/>
    <mergeCell ref="A7:A22"/>
  </mergeCells>
  <phoneticPr fontId="4" type="noConversion"/>
  <conditionalFormatting sqref="F7:U22">
    <cfRule type="cellIs" dxfId="1" priority="1" stopIfTrue="1" operator="lessThan">
      <formula>0</formula>
    </cfRule>
  </conditionalFormatting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0"/>
  <sheetViews>
    <sheetView showGridLines="0" workbookViewId="0">
      <selection activeCell="J33" sqref="J33"/>
    </sheetView>
  </sheetViews>
  <sheetFormatPr baseColWidth="10" defaultRowHeight="12.75" x14ac:dyDescent="0.2"/>
  <cols>
    <col min="1" max="1" width="4.85546875" customWidth="1"/>
    <col min="2" max="2" width="4.7109375" customWidth="1"/>
    <col min="3" max="3" width="3.7109375" customWidth="1"/>
    <col min="4" max="4" width="1.7109375" customWidth="1"/>
    <col min="5" max="5" width="7" customWidth="1"/>
    <col min="6" max="21" width="6.7109375" customWidth="1"/>
  </cols>
  <sheetData>
    <row r="1" spans="1:23" x14ac:dyDescent="0.2">
      <c r="A1" s="46" t="s">
        <v>31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1"/>
      <c r="R1" s="5" t="s">
        <v>32</v>
      </c>
      <c r="U1" s="1"/>
    </row>
    <row r="2" spans="1:23" x14ac:dyDescent="0.2">
      <c r="A2" s="32" t="s">
        <v>18</v>
      </c>
      <c r="B2" s="32"/>
      <c r="C2" s="32"/>
      <c r="D2" s="32"/>
      <c r="E2" s="32"/>
      <c r="F2" s="32"/>
      <c r="G2" s="1"/>
      <c r="H2" s="1"/>
      <c r="I2" s="1"/>
      <c r="J2" s="1"/>
      <c r="K2" s="1"/>
      <c r="L2" s="1"/>
      <c r="M2" s="1"/>
      <c r="N2" s="1"/>
      <c r="O2" s="1"/>
      <c r="P2" s="1"/>
      <c r="Q2" s="53"/>
      <c r="R2" s="54"/>
      <c r="S2" s="53"/>
      <c r="T2" s="53"/>
      <c r="U2" s="54" t="s">
        <v>55</v>
      </c>
    </row>
    <row r="3" spans="1:23" x14ac:dyDescent="0.2">
      <c r="C3" s="1"/>
      <c r="D3" s="1"/>
      <c r="E3" s="55" t="s">
        <v>35</v>
      </c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</row>
    <row r="4" spans="1:23" x14ac:dyDescent="0.2">
      <c r="C4" s="2" t="s">
        <v>0</v>
      </c>
      <c r="D4" s="1"/>
      <c r="E4" s="1"/>
      <c r="F4" s="3">
        <v>6</v>
      </c>
      <c r="G4" s="4" t="s">
        <v>1</v>
      </c>
      <c r="H4" s="3" t="s">
        <v>2</v>
      </c>
      <c r="I4" s="3" t="s">
        <v>3</v>
      </c>
      <c r="J4" s="4" t="s">
        <v>4</v>
      </c>
      <c r="K4" s="3" t="s">
        <v>5</v>
      </c>
      <c r="L4" s="3" t="s">
        <v>6</v>
      </c>
      <c r="M4" s="4" t="s">
        <v>7</v>
      </c>
      <c r="N4" s="3" t="s">
        <v>8</v>
      </c>
      <c r="O4" s="3" t="s">
        <v>9</v>
      </c>
      <c r="P4" s="4" t="s">
        <v>10</v>
      </c>
      <c r="Q4" s="3" t="s">
        <v>11</v>
      </c>
      <c r="R4" s="3" t="s">
        <v>12</v>
      </c>
      <c r="S4" s="4" t="s">
        <v>13</v>
      </c>
      <c r="T4" s="3" t="s">
        <v>14</v>
      </c>
      <c r="U4" s="3" t="s">
        <v>15</v>
      </c>
    </row>
    <row r="5" spans="1:23" x14ac:dyDescent="0.2">
      <c r="C5" s="1"/>
      <c r="D5" s="1"/>
      <c r="E5" s="1"/>
      <c r="F5" s="5"/>
      <c r="G5" s="6"/>
      <c r="H5" s="5"/>
      <c r="I5" s="5"/>
      <c r="J5" s="6"/>
      <c r="K5" s="5"/>
      <c r="L5" s="5"/>
      <c r="M5" s="6"/>
      <c r="N5" s="5"/>
      <c r="O5" s="5"/>
      <c r="P5" s="6"/>
      <c r="Q5" s="5"/>
      <c r="R5" s="5"/>
      <c r="S5" s="6"/>
      <c r="T5" s="5"/>
      <c r="U5" s="5"/>
    </row>
    <row r="6" spans="1:23" ht="13.5" thickBot="1" x14ac:dyDescent="0.25">
      <c r="C6" s="1"/>
      <c r="D6" s="7"/>
      <c r="E6" s="2" t="s">
        <v>16</v>
      </c>
      <c r="F6" s="8">
        <v>0</v>
      </c>
      <c r="G6" s="9">
        <f t="shared" ref="G6:U6" si="0">F6+1</f>
        <v>1</v>
      </c>
      <c r="H6" s="8">
        <f t="shared" si="0"/>
        <v>2</v>
      </c>
      <c r="I6" s="8">
        <f t="shared" si="0"/>
        <v>3</v>
      </c>
      <c r="J6" s="9">
        <f t="shared" si="0"/>
        <v>4</v>
      </c>
      <c r="K6" s="8">
        <f t="shared" si="0"/>
        <v>5</v>
      </c>
      <c r="L6" s="8">
        <f t="shared" si="0"/>
        <v>6</v>
      </c>
      <c r="M6" s="9">
        <f t="shared" si="0"/>
        <v>7</v>
      </c>
      <c r="N6" s="8">
        <f t="shared" si="0"/>
        <v>8</v>
      </c>
      <c r="O6" s="8">
        <f t="shared" si="0"/>
        <v>9</v>
      </c>
      <c r="P6" s="9">
        <f t="shared" si="0"/>
        <v>10</v>
      </c>
      <c r="Q6" s="8">
        <f t="shared" si="0"/>
        <v>11</v>
      </c>
      <c r="R6" s="8">
        <f t="shared" si="0"/>
        <v>12</v>
      </c>
      <c r="S6" s="9">
        <f t="shared" si="0"/>
        <v>13</v>
      </c>
      <c r="T6" s="8">
        <f t="shared" si="0"/>
        <v>14</v>
      </c>
      <c r="U6" s="8">
        <f t="shared" si="0"/>
        <v>15</v>
      </c>
      <c r="V6" s="10"/>
      <c r="W6" s="10"/>
    </row>
    <row r="7" spans="1:23" ht="24" customHeight="1" x14ac:dyDescent="0.2">
      <c r="A7" s="56" t="s">
        <v>29</v>
      </c>
      <c r="B7" s="5"/>
      <c r="C7" s="12">
        <v>6</v>
      </c>
      <c r="D7" s="5"/>
      <c r="E7" s="8">
        <v>0</v>
      </c>
      <c r="F7" s="13">
        <f t="shared" ref="F7:U16" si="1">ROUND(4*(2*F$6+$E7)/3,0)</f>
        <v>0</v>
      </c>
      <c r="G7" s="14">
        <f t="shared" si="1"/>
        <v>3</v>
      </c>
      <c r="H7" s="15">
        <f t="shared" si="1"/>
        <v>5</v>
      </c>
      <c r="I7" s="15">
        <f t="shared" si="1"/>
        <v>8</v>
      </c>
      <c r="J7" s="14">
        <f t="shared" si="1"/>
        <v>11</v>
      </c>
      <c r="K7" s="15">
        <f t="shared" si="1"/>
        <v>13</v>
      </c>
      <c r="L7" s="15">
        <f t="shared" si="1"/>
        <v>16</v>
      </c>
      <c r="M7" s="14">
        <f t="shared" si="1"/>
        <v>19</v>
      </c>
      <c r="N7" s="15">
        <f t="shared" si="1"/>
        <v>21</v>
      </c>
      <c r="O7" s="15">
        <f t="shared" si="1"/>
        <v>24</v>
      </c>
      <c r="P7" s="14">
        <f t="shared" si="1"/>
        <v>27</v>
      </c>
      <c r="Q7" s="15">
        <f t="shared" si="1"/>
        <v>29</v>
      </c>
      <c r="R7" s="15">
        <f t="shared" si="1"/>
        <v>32</v>
      </c>
      <c r="S7" s="14">
        <f t="shared" si="1"/>
        <v>35</v>
      </c>
      <c r="T7" s="15">
        <f t="shared" si="1"/>
        <v>37</v>
      </c>
      <c r="U7" s="16">
        <f t="shared" si="1"/>
        <v>40</v>
      </c>
    </row>
    <row r="8" spans="1:23" ht="24" customHeight="1" x14ac:dyDescent="0.2">
      <c r="A8" s="56"/>
      <c r="B8" s="17"/>
      <c r="C8" s="18" t="s">
        <v>1</v>
      </c>
      <c r="D8" s="17"/>
      <c r="E8" s="19">
        <f t="shared" ref="E8:E22" si="2">E7+1</f>
        <v>1</v>
      </c>
      <c r="F8" s="20">
        <f t="shared" si="1"/>
        <v>1</v>
      </c>
      <c r="G8" s="21">
        <f t="shared" si="1"/>
        <v>4</v>
      </c>
      <c r="H8" s="22">
        <f t="shared" si="1"/>
        <v>7</v>
      </c>
      <c r="I8" s="22">
        <f t="shared" si="1"/>
        <v>9</v>
      </c>
      <c r="J8" s="21">
        <f t="shared" si="1"/>
        <v>12</v>
      </c>
      <c r="K8" s="22">
        <f t="shared" si="1"/>
        <v>15</v>
      </c>
      <c r="L8" s="22">
        <f t="shared" si="1"/>
        <v>17</v>
      </c>
      <c r="M8" s="21">
        <f t="shared" si="1"/>
        <v>20</v>
      </c>
      <c r="N8" s="22">
        <f t="shared" si="1"/>
        <v>23</v>
      </c>
      <c r="O8" s="22">
        <f t="shared" si="1"/>
        <v>25</v>
      </c>
      <c r="P8" s="21">
        <f t="shared" si="1"/>
        <v>28</v>
      </c>
      <c r="Q8" s="22">
        <f t="shared" si="1"/>
        <v>31</v>
      </c>
      <c r="R8" s="22">
        <f t="shared" si="1"/>
        <v>33</v>
      </c>
      <c r="S8" s="21">
        <f t="shared" si="1"/>
        <v>36</v>
      </c>
      <c r="T8" s="22">
        <f t="shared" si="1"/>
        <v>39</v>
      </c>
      <c r="U8" s="23">
        <f t="shared" si="1"/>
        <v>41</v>
      </c>
    </row>
    <row r="9" spans="1:23" ht="24" customHeight="1" x14ac:dyDescent="0.2">
      <c r="A9" s="56"/>
      <c r="B9" s="5"/>
      <c r="C9" s="12" t="s">
        <v>2</v>
      </c>
      <c r="D9" s="5"/>
      <c r="E9" s="8">
        <f t="shared" si="2"/>
        <v>2</v>
      </c>
      <c r="F9" s="24">
        <f t="shared" si="1"/>
        <v>3</v>
      </c>
      <c r="G9" s="25">
        <f t="shared" si="1"/>
        <v>5</v>
      </c>
      <c r="H9" s="26">
        <f t="shared" si="1"/>
        <v>8</v>
      </c>
      <c r="I9" s="26">
        <f t="shared" si="1"/>
        <v>11</v>
      </c>
      <c r="J9" s="25">
        <f t="shared" si="1"/>
        <v>13</v>
      </c>
      <c r="K9" s="26">
        <f t="shared" si="1"/>
        <v>16</v>
      </c>
      <c r="L9" s="26">
        <f t="shared" si="1"/>
        <v>19</v>
      </c>
      <c r="M9" s="25">
        <f t="shared" si="1"/>
        <v>21</v>
      </c>
      <c r="N9" s="26">
        <f t="shared" si="1"/>
        <v>24</v>
      </c>
      <c r="O9" s="26">
        <f t="shared" si="1"/>
        <v>27</v>
      </c>
      <c r="P9" s="25">
        <f t="shared" si="1"/>
        <v>29</v>
      </c>
      <c r="Q9" s="26">
        <f t="shared" si="1"/>
        <v>32</v>
      </c>
      <c r="R9" s="26">
        <f t="shared" si="1"/>
        <v>35</v>
      </c>
      <c r="S9" s="25">
        <f t="shared" si="1"/>
        <v>37</v>
      </c>
      <c r="T9" s="26">
        <f t="shared" si="1"/>
        <v>40</v>
      </c>
      <c r="U9" s="27">
        <f t="shared" si="1"/>
        <v>43</v>
      </c>
    </row>
    <row r="10" spans="1:23" ht="24" customHeight="1" x14ac:dyDescent="0.2">
      <c r="A10" s="56"/>
      <c r="B10" s="5"/>
      <c r="C10" s="12" t="s">
        <v>3</v>
      </c>
      <c r="D10" s="5"/>
      <c r="E10" s="8">
        <f t="shared" si="2"/>
        <v>3</v>
      </c>
      <c r="F10" s="24">
        <f t="shared" si="1"/>
        <v>4</v>
      </c>
      <c r="G10" s="25">
        <f t="shared" si="1"/>
        <v>7</v>
      </c>
      <c r="H10" s="26">
        <f t="shared" si="1"/>
        <v>9</v>
      </c>
      <c r="I10" s="26">
        <f t="shared" si="1"/>
        <v>12</v>
      </c>
      <c r="J10" s="25">
        <f t="shared" si="1"/>
        <v>15</v>
      </c>
      <c r="K10" s="26">
        <f t="shared" si="1"/>
        <v>17</v>
      </c>
      <c r="L10" s="26">
        <f t="shared" si="1"/>
        <v>20</v>
      </c>
      <c r="M10" s="25">
        <f t="shared" si="1"/>
        <v>23</v>
      </c>
      <c r="N10" s="26">
        <f t="shared" si="1"/>
        <v>25</v>
      </c>
      <c r="O10" s="26">
        <f t="shared" si="1"/>
        <v>28</v>
      </c>
      <c r="P10" s="25">
        <f t="shared" si="1"/>
        <v>31</v>
      </c>
      <c r="Q10" s="26">
        <f t="shared" si="1"/>
        <v>33</v>
      </c>
      <c r="R10" s="26">
        <f t="shared" si="1"/>
        <v>36</v>
      </c>
      <c r="S10" s="25">
        <f t="shared" si="1"/>
        <v>39</v>
      </c>
      <c r="T10" s="26">
        <f t="shared" si="1"/>
        <v>41</v>
      </c>
      <c r="U10" s="27">
        <f t="shared" si="1"/>
        <v>44</v>
      </c>
    </row>
    <row r="11" spans="1:23" ht="24" customHeight="1" x14ac:dyDescent="0.2">
      <c r="A11" s="56"/>
      <c r="B11" s="17"/>
      <c r="C11" s="18" t="s">
        <v>4</v>
      </c>
      <c r="D11" s="17"/>
      <c r="E11" s="19">
        <f t="shared" si="2"/>
        <v>4</v>
      </c>
      <c r="F11" s="20">
        <f t="shared" si="1"/>
        <v>5</v>
      </c>
      <c r="G11" s="21">
        <f t="shared" si="1"/>
        <v>8</v>
      </c>
      <c r="H11" s="22">
        <f t="shared" si="1"/>
        <v>11</v>
      </c>
      <c r="I11" s="22">
        <f t="shared" si="1"/>
        <v>13</v>
      </c>
      <c r="J11" s="21">
        <f t="shared" si="1"/>
        <v>16</v>
      </c>
      <c r="K11" s="22">
        <f t="shared" si="1"/>
        <v>19</v>
      </c>
      <c r="L11" s="22">
        <f t="shared" si="1"/>
        <v>21</v>
      </c>
      <c r="M11" s="21">
        <f t="shared" si="1"/>
        <v>24</v>
      </c>
      <c r="N11" s="22">
        <f t="shared" si="1"/>
        <v>27</v>
      </c>
      <c r="O11" s="22">
        <f t="shared" si="1"/>
        <v>29</v>
      </c>
      <c r="P11" s="21">
        <f t="shared" si="1"/>
        <v>32</v>
      </c>
      <c r="Q11" s="22">
        <f t="shared" si="1"/>
        <v>35</v>
      </c>
      <c r="R11" s="22">
        <f t="shared" si="1"/>
        <v>37</v>
      </c>
      <c r="S11" s="21">
        <f t="shared" si="1"/>
        <v>40</v>
      </c>
      <c r="T11" s="22">
        <f t="shared" si="1"/>
        <v>43</v>
      </c>
      <c r="U11" s="23">
        <f t="shared" si="1"/>
        <v>45</v>
      </c>
    </row>
    <row r="12" spans="1:23" ht="24" customHeight="1" x14ac:dyDescent="0.2">
      <c r="A12" s="56"/>
      <c r="B12" s="5"/>
      <c r="C12" s="12" t="s">
        <v>5</v>
      </c>
      <c r="D12" s="5"/>
      <c r="E12" s="8">
        <f t="shared" si="2"/>
        <v>5</v>
      </c>
      <c r="F12" s="24">
        <f t="shared" si="1"/>
        <v>7</v>
      </c>
      <c r="G12" s="25">
        <f t="shared" si="1"/>
        <v>9</v>
      </c>
      <c r="H12" s="26">
        <f t="shared" si="1"/>
        <v>12</v>
      </c>
      <c r="I12" s="26">
        <f t="shared" si="1"/>
        <v>15</v>
      </c>
      <c r="J12" s="25">
        <f t="shared" si="1"/>
        <v>17</v>
      </c>
      <c r="K12" s="26">
        <f t="shared" si="1"/>
        <v>20</v>
      </c>
      <c r="L12" s="26">
        <f t="shared" si="1"/>
        <v>23</v>
      </c>
      <c r="M12" s="25">
        <f t="shared" si="1"/>
        <v>25</v>
      </c>
      <c r="N12" s="26">
        <f t="shared" si="1"/>
        <v>28</v>
      </c>
      <c r="O12" s="26">
        <f t="shared" si="1"/>
        <v>31</v>
      </c>
      <c r="P12" s="25">
        <f t="shared" si="1"/>
        <v>33</v>
      </c>
      <c r="Q12" s="26">
        <f t="shared" si="1"/>
        <v>36</v>
      </c>
      <c r="R12" s="26">
        <f t="shared" si="1"/>
        <v>39</v>
      </c>
      <c r="S12" s="25">
        <f t="shared" si="1"/>
        <v>41</v>
      </c>
      <c r="T12" s="26">
        <f t="shared" si="1"/>
        <v>44</v>
      </c>
      <c r="U12" s="27">
        <f t="shared" si="1"/>
        <v>47</v>
      </c>
    </row>
    <row r="13" spans="1:23" ht="24" customHeight="1" x14ac:dyDescent="0.2">
      <c r="A13" s="56"/>
      <c r="B13" s="5"/>
      <c r="C13" s="12" t="s">
        <v>6</v>
      </c>
      <c r="D13" s="5"/>
      <c r="E13" s="8">
        <f t="shared" si="2"/>
        <v>6</v>
      </c>
      <c r="F13" s="24">
        <f t="shared" si="1"/>
        <v>8</v>
      </c>
      <c r="G13" s="25">
        <f t="shared" si="1"/>
        <v>11</v>
      </c>
      <c r="H13" s="26">
        <f t="shared" si="1"/>
        <v>13</v>
      </c>
      <c r="I13" s="26">
        <f t="shared" si="1"/>
        <v>16</v>
      </c>
      <c r="J13" s="25">
        <f t="shared" si="1"/>
        <v>19</v>
      </c>
      <c r="K13" s="26">
        <f t="shared" si="1"/>
        <v>21</v>
      </c>
      <c r="L13" s="26">
        <f t="shared" si="1"/>
        <v>24</v>
      </c>
      <c r="M13" s="25">
        <f t="shared" si="1"/>
        <v>27</v>
      </c>
      <c r="N13" s="26">
        <f t="shared" si="1"/>
        <v>29</v>
      </c>
      <c r="O13" s="26">
        <f t="shared" si="1"/>
        <v>32</v>
      </c>
      <c r="P13" s="25">
        <f t="shared" si="1"/>
        <v>35</v>
      </c>
      <c r="Q13" s="26">
        <f t="shared" si="1"/>
        <v>37</v>
      </c>
      <c r="R13" s="26">
        <f t="shared" si="1"/>
        <v>40</v>
      </c>
      <c r="S13" s="25">
        <f t="shared" si="1"/>
        <v>43</v>
      </c>
      <c r="T13" s="26">
        <f t="shared" si="1"/>
        <v>45</v>
      </c>
      <c r="U13" s="27">
        <f t="shared" si="1"/>
        <v>48</v>
      </c>
    </row>
    <row r="14" spans="1:23" ht="24" customHeight="1" x14ac:dyDescent="0.2">
      <c r="A14" s="56"/>
      <c r="B14" s="17"/>
      <c r="C14" s="18" t="s">
        <v>7</v>
      </c>
      <c r="D14" s="17"/>
      <c r="E14" s="19">
        <f t="shared" si="2"/>
        <v>7</v>
      </c>
      <c r="F14" s="20">
        <f t="shared" si="1"/>
        <v>9</v>
      </c>
      <c r="G14" s="21">
        <f t="shared" si="1"/>
        <v>12</v>
      </c>
      <c r="H14" s="22">
        <f t="shared" si="1"/>
        <v>15</v>
      </c>
      <c r="I14" s="22">
        <f t="shared" si="1"/>
        <v>17</v>
      </c>
      <c r="J14" s="21">
        <f t="shared" si="1"/>
        <v>20</v>
      </c>
      <c r="K14" s="22">
        <f t="shared" si="1"/>
        <v>23</v>
      </c>
      <c r="L14" s="22">
        <f t="shared" si="1"/>
        <v>25</v>
      </c>
      <c r="M14" s="21">
        <f t="shared" si="1"/>
        <v>28</v>
      </c>
      <c r="N14" s="22">
        <f t="shared" si="1"/>
        <v>31</v>
      </c>
      <c r="O14" s="22">
        <f t="shared" si="1"/>
        <v>33</v>
      </c>
      <c r="P14" s="21">
        <f t="shared" si="1"/>
        <v>36</v>
      </c>
      <c r="Q14" s="22">
        <f t="shared" si="1"/>
        <v>39</v>
      </c>
      <c r="R14" s="22">
        <f t="shared" si="1"/>
        <v>41</v>
      </c>
      <c r="S14" s="21">
        <f t="shared" si="1"/>
        <v>44</v>
      </c>
      <c r="T14" s="22">
        <f t="shared" si="1"/>
        <v>47</v>
      </c>
      <c r="U14" s="23">
        <f t="shared" si="1"/>
        <v>49</v>
      </c>
    </row>
    <row r="15" spans="1:23" ht="24" customHeight="1" x14ac:dyDescent="0.2">
      <c r="A15" s="56"/>
      <c r="B15" s="5"/>
      <c r="C15" s="12" t="s">
        <v>8</v>
      </c>
      <c r="D15" s="5"/>
      <c r="E15" s="8">
        <f t="shared" si="2"/>
        <v>8</v>
      </c>
      <c r="F15" s="24">
        <f t="shared" si="1"/>
        <v>11</v>
      </c>
      <c r="G15" s="25">
        <f t="shared" si="1"/>
        <v>13</v>
      </c>
      <c r="H15" s="26">
        <f t="shared" si="1"/>
        <v>16</v>
      </c>
      <c r="I15" s="26">
        <f t="shared" si="1"/>
        <v>19</v>
      </c>
      <c r="J15" s="25">
        <f t="shared" si="1"/>
        <v>21</v>
      </c>
      <c r="K15" s="26">
        <f t="shared" si="1"/>
        <v>24</v>
      </c>
      <c r="L15" s="26">
        <f t="shared" si="1"/>
        <v>27</v>
      </c>
      <c r="M15" s="25">
        <f t="shared" si="1"/>
        <v>29</v>
      </c>
      <c r="N15" s="26">
        <f t="shared" si="1"/>
        <v>32</v>
      </c>
      <c r="O15" s="26">
        <f t="shared" si="1"/>
        <v>35</v>
      </c>
      <c r="P15" s="25">
        <f t="shared" si="1"/>
        <v>37</v>
      </c>
      <c r="Q15" s="26">
        <f t="shared" si="1"/>
        <v>40</v>
      </c>
      <c r="R15" s="26">
        <f t="shared" si="1"/>
        <v>43</v>
      </c>
      <c r="S15" s="25">
        <f t="shared" si="1"/>
        <v>45</v>
      </c>
      <c r="T15" s="26">
        <f t="shared" si="1"/>
        <v>48</v>
      </c>
      <c r="U15" s="27">
        <f t="shared" si="1"/>
        <v>51</v>
      </c>
    </row>
    <row r="16" spans="1:23" ht="24" customHeight="1" x14ac:dyDescent="0.2">
      <c r="A16" s="56"/>
      <c r="B16" s="5"/>
      <c r="C16" s="12" t="s">
        <v>9</v>
      </c>
      <c r="D16" s="5"/>
      <c r="E16" s="8">
        <f t="shared" si="2"/>
        <v>9</v>
      </c>
      <c r="F16" s="24">
        <f t="shared" si="1"/>
        <v>12</v>
      </c>
      <c r="G16" s="25">
        <f t="shared" si="1"/>
        <v>15</v>
      </c>
      <c r="H16" s="26">
        <f t="shared" si="1"/>
        <v>17</v>
      </c>
      <c r="I16" s="26">
        <f t="shared" si="1"/>
        <v>20</v>
      </c>
      <c r="J16" s="25">
        <f t="shared" si="1"/>
        <v>23</v>
      </c>
      <c r="K16" s="26">
        <f t="shared" si="1"/>
        <v>25</v>
      </c>
      <c r="L16" s="26">
        <f t="shared" si="1"/>
        <v>28</v>
      </c>
      <c r="M16" s="25">
        <f t="shared" si="1"/>
        <v>31</v>
      </c>
      <c r="N16" s="26">
        <f t="shared" si="1"/>
        <v>33</v>
      </c>
      <c r="O16" s="26">
        <f t="shared" si="1"/>
        <v>36</v>
      </c>
      <c r="P16" s="25">
        <f t="shared" si="1"/>
        <v>39</v>
      </c>
      <c r="Q16" s="26">
        <f t="shared" si="1"/>
        <v>41</v>
      </c>
      <c r="R16" s="26">
        <f t="shared" si="1"/>
        <v>44</v>
      </c>
      <c r="S16" s="25">
        <f t="shared" si="1"/>
        <v>47</v>
      </c>
      <c r="T16" s="26">
        <f t="shared" si="1"/>
        <v>49</v>
      </c>
      <c r="U16" s="27">
        <f t="shared" si="1"/>
        <v>52</v>
      </c>
    </row>
    <row r="17" spans="1:21" ht="24" customHeight="1" x14ac:dyDescent="0.2">
      <c r="A17" s="56"/>
      <c r="B17" s="17"/>
      <c r="C17" s="18" t="s">
        <v>10</v>
      </c>
      <c r="D17" s="17"/>
      <c r="E17" s="19">
        <f t="shared" si="2"/>
        <v>10</v>
      </c>
      <c r="F17" s="20">
        <f t="shared" ref="F17:U22" si="3">ROUND(4*(2*F$6+$E17)/3,0)</f>
        <v>13</v>
      </c>
      <c r="G17" s="21">
        <f t="shared" si="3"/>
        <v>16</v>
      </c>
      <c r="H17" s="22">
        <f t="shared" si="3"/>
        <v>19</v>
      </c>
      <c r="I17" s="22">
        <f t="shared" si="3"/>
        <v>21</v>
      </c>
      <c r="J17" s="21">
        <f t="shared" si="3"/>
        <v>24</v>
      </c>
      <c r="K17" s="22">
        <f t="shared" si="3"/>
        <v>27</v>
      </c>
      <c r="L17" s="22">
        <f t="shared" si="3"/>
        <v>29</v>
      </c>
      <c r="M17" s="21">
        <f t="shared" si="3"/>
        <v>32</v>
      </c>
      <c r="N17" s="22">
        <f t="shared" si="3"/>
        <v>35</v>
      </c>
      <c r="O17" s="22">
        <f t="shared" si="3"/>
        <v>37</v>
      </c>
      <c r="P17" s="21">
        <f t="shared" si="3"/>
        <v>40</v>
      </c>
      <c r="Q17" s="22">
        <f t="shared" si="3"/>
        <v>43</v>
      </c>
      <c r="R17" s="22">
        <f t="shared" si="3"/>
        <v>45</v>
      </c>
      <c r="S17" s="21">
        <f t="shared" si="3"/>
        <v>48</v>
      </c>
      <c r="T17" s="22">
        <f t="shared" si="3"/>
        <v>51</v>
      </c>
      <c r="U17" s="23">
        <f t="shared" si="3"/>
        <v>53</v>
      </c>
    </row>
    <row r="18" spans="1:21" ht="24" customHeight="1" x14ac:dyDescent="0.2">
      <c r="A18" s="56"/>
      <c r="B18" s="5"/>
      <c r="C18" s="12" t="s">
        <v>11</v>
      </c>
      <c r="D18" s="5"/>
      <c r="E18" s="8">
        <f t="shared" si="2"/>
        <v>11</v>
      </c>
      <c r="F18" s="24">
        <f t="shared" si="3"/>
        <v>15</v>
      </c>
      <c r="G18" s="25">
        <f t="shared" si="3"/>
        <v>17</v>
      </c>
      <c r="H18" s="26">
        <f t="shared" si="3"/>
        <v>20</v>
      </c>
      <c r="I18" s="26">
        <f t="shared" si="3"/>
        <v>23</v>
      </c>
      <c r="J18" s="25">
        <f t="shared" si="3"/>
        <v>25</v>
      </c>
      <c r="K18" s="26">
        <f t="shared" si="3"/>
        <v>28</v>
      </c>
      <c r="L18" s="26">
        <f t="shared" si="3"/>
        <v>31</v>
      </c>
      <c r="M18" s="25">
        <f t="shared" si="3"/>
        <v>33</v>
      </c>
      <c r="N18" s="26">
        <f t="shared" si="3"/>
        <v>36</v>
      </c>
      <c r="O18" s="26">
        <f t="shared" si="3"/>
        <v>39</v>
      </c>
      <c r="P18" s="25">
        <f t="shared" si="3"/>
        <v>41</v>
      </c>
      <c r="Q18" s="26">
        <f t="shared" si="3"/>
        <v>44</v>
      </c>
      <c r="R18" s="26">
        <f t="shared" si="3"/>
        <v>47</v>
      </c>
      <c r="S18" s="25">
        <f t="shared" si="3"/>
        <v>49</v>
      </c>
      <c r="T18" s="26">
        <f t="shared" si="3"/>
        <v>52</v>
      </c>
      <c r="U18" s="27">
        <f t="shared" si="3"/>
        <v>55</v>
      </c>
    </row>
    <row r="19" spans="1:21" ht="24" customHeight="1" x14ac:dyDescent="0.2">
      <c r="A19" s="56"/>
      <c r="B19" s="5"/>
      <c r="C19" s="12" t="s">
        <v>12</v>
      </c>
      <c r="D19" s="5"/>
      <c r="E19" s="8">
        <f t="shared" si="2"/>
        <v>12</v>
      </c>
      <c r="F19" s="24">
        <f t="shared" si="3"/>
        <v>16</v>
      </c>
      <c r="G19" s="25">
        <f t="shared" si="3"/>
        <v>19</v>
      </c>
      <c r="H19" s="26">
        <f t="shared" si="3"/>
        <v>21</v>
      </c>
      <c r="I19" s="26">
        <f t="shared" si="3"/>
        <v>24</v>
      </c>
      <c r="J19" s="25">
        <f t="shared" si="3"/>
        <v>27</v>
      </c>
      <c r="K19" s="26">
        <f t="shared" si="3"/>
        <v>29</v>
      </c>
      <c r="L19" s="26">
        <f t="shared" si="3"/>
        <v>32</v>
      </c>
      <c r="M19" s="25">
        <f t="shared" si="3"/>
        <v>35</v>
      </c>
      <c r="N19" s="26">
        <f t="shared" si="3"/>
        <v>37</v>
      </c>
      <c r="O19" s="26">
        <f t="shared" si="3"/>
        <v>40</v>
      </c>
      <c r="P19" s="25">
        <f t="shared" si="3"/>
        <v>43</v>
      </c>
      <c r="Q19" s="26">
        <f t="shared" si="3"/>
        <v>45</v>
      </c>
      <c r="R19" s="26">
        <f t="shared" si="3"/>
        <v>48</v>
      </c>
      <c r="S19" s="25">
        <f t="shared" si="3"/>
        <v>51</v>
      </c>
      <c r="T19" s="26">
        <f t="shared" si="3"/>
        <v>53</v>
      </c>
      <c r="U19" s="27">
        <f t="shared" si="3"/>
        <v>56</v>
      </c>
    </row>
    <row r="20" spans="1:21" ht="24" customHeight="1" x14ac:dyDescent="0.2">
      <c r="A20" s="56"/>
      <c r="B20" s="17"/>
      <c r="C20" s="18" t="s">
        <v>13</v>
      </c>
      <c r="D20" s="17"/>
      <c r="E20" s="19">
        <f t="shared" si="2"/>
        <v>13</v>
      </c>
      <c r="F20" s="20">
        <f t="shared" si="3"/>
        <v>17</v>
      </c>
      <c r="G20" s="21">
        <f t="shared" si="3"/>
        <v>20</v>
      </c>
      <c r="H20" s="22">
        <f t="shared" si="3"/>
        <v>23</v>
      </c>
      <c r="I20" s="22">
        <f t="shared" si="3"/>
        <v>25</v>
      </c>
      <c r="J20" s="21">
        <f t="shared" si="3"/>
        <v>28</v>
      </c>
      <c r="K20" s="22">
        <f t="shared" si="3"/>
        <v>31</v>
      </c>
      <c r="L20" s="22">
        <f t="shared" si="3"/>
        <v>33</v>
      </c>
      <c r="M20" s="21">
        <f t="shared" si="3"/>
        <v>36</v>
      </c>
      <c r="N20" s="22">
        <f t="shared" si="3"/>
        <v>39</v>
      </c>
      <c r="O20" s="22">
        <f t="shared" si="3"/>
        <v>41</v>
      </c>
      <c r="P20" s="21">
        <f t="shared" si="3"/>
        <v>44</v>
      </c>
      <c r="Q20" s="22">
        <f t="shared" si="3"/>
        <v>47</v>
      </c>
      <c r="R20" s="22">
        <f t="shared" si="3"/>
        <v>49</v>
      </c>
      <c r="S20" s="21">
        <f t="shared" si="3"/>
        <v>52</v>
      </c>
      <c r="T20" s="22">
        <f t="shared" si="3"/>
        <v>55</v>
      </c>
      <c r="U20" s="23">
        <f t="shared" si="3"/>
        <v>57</v>
      </c>
    </row>
    <row r="21" spans="1:21" ht="24" customHeight="1" x14ac:dyDescent="0.2">
      <c r="A21" s="56"/>
      <c r="B21" s="5"/>
      <c r="C21" s="12" t="s">
        <v>14</v>
      </c>
      <c r="D21" s="5"/>
      <c r="E21" s="8">
        <f t="shared" si="2"/>
        <v>14</v>
      </c>
      <c r="F21" s="24">
        <f t="shared" si="3"/>
        <v>19</v>
      </c>
      <c r="G21" s="25">
        <f t="shared" si="3"/>
        <v>21</v>
      </c>
      <c r="H21" s="26">
        <f t="shared" si="3"/>
        <v>24</v>
      </c>
      <c r="I21" s="26">
        <f t="shared" si="3"/>
        <v>27</v>
      </c>
      <c r="J21" s="25">
        <f t="shared" si="3"/>
        <v>29</v>
      </c>
      <c r="K21" s="26">
        <f t="shared" si="3"/>
        <v>32</v>
      </c>
      <c r="L21" s="26">
        <f t="shared" si="3"/>
        <v>35</v>
      </c>
      <c r="M21" s="25">
        <f t="shared" si="3"/>
        <v>37</v>
      </c>
      <c r="N21" s="26">
        <f t="shared" si="3"/>
        <v>40</v>
      </c>
      <c r="O21" s="26">
        <f t="shared" si="3"/>
        <v>43</v>
      </c>
      <c r="P21" s="25">
        <f t="shared" si="3"/>
        <v>45</v>
      </c>
      <c r="Q21" s="26">
        <f t="shared" si="3"/>
        <v>48</v>
      </c>
      <c r="R21" s="26">
        <f t="shared" si="3"/>
        <v>51</v>
      </c>
      <c r="S21" s="25">
        <f t="shared" si="3"/>
        <v>53</v>
      </c>
      <c r="T21" s="26">
        <f t="shared" si="3"/>
        <v>56</v>
      </c>
      <c r="U21" s="27">
        <f t="shared" si="3"/>
        <v>59</v>
      </c>
    </row>
    <row r="22" spans="1:21" ht="24" customHeight="1" thickBot="1" x14ac:dyDescent="0.25">
      <c r="A22" s="56"/>
      <c r="B22" s="5"/>
      <c r="C22" s="12" t="s">
        <v>15</v>
      </c>
      <c r="D22" s="5"/>
      <c r="E22" s="8">
        <f t="shared" si="2"/>
        <v>15</v>
      </c>
      <c r="F22" s="28">
        <f t="shared" si="3"/>
        <v>20</v>
      </c>
      <c r="G22" s="29">
        <f t="shared" si="3"/>
        <v>23</v>
      </c>
      <c r="H22" s="30">
        <f t="shared" si="3"/>
        <v>25</v>
      </c>
      <c r="I22" s="30">
        <f t="shared" si="3"/>
        <v>28</v>
      </c>
      <c r="J22" s="29">
        <f t="shared" si="3"/>
        <v>31</v>
      </c>
      <c r="K22" s="30">
        <f t="shared" si="3"/>
        <v>33</v>
      </c>
      <c r="L22" s="30">
        <f t="shared" si="3"/>
        <v>36</v>
      </c>
      <c r="M22" s="29">
        <f t="shared" si="3"/>
        <v>39</v>
      </c>
      <c r="N22" s="30">
        <f t="shared" si="3"/>
        <v>41</v>
      </c>
      <c r="O22" s="30">
        <f t="shared" si="3"/>
        <v>44</v>
      </c>
      <c r="P22" s="29">
        <f t="shared" si="3"/>
        <v>47</v>
      </c>
      <c r="Q22" s="30">
        <f t="shared" si="3"/>
        <v>49</v>
      </c>
      <c r="R22" s="30">
        <f t="shared" si="3"/>
        <v>52</v>
      </c>
      <c r="S22" s="29">
        <f t="shared" si="3"/>
        <v>55</v>
      </c>
      <c r="T22" s="30">
        <f t="shared" si="3"/>
        <v>57</v>
      </c>
      <c r="U22" s="31">
        <f t="shared" si="3"/>
        <v>60</v>
      </c>
    </row>
    <row r="23" spans="1:21" x14ac:dyDescent="0.2">
      <c r="E23" s="10"/>
    </row>
    <row r="24" spans="1:21" x14ac:dyDescent="0.2">
      <c r="E24" s="10"/>
    </row>
    <row r="25" spans="1:21" x14ac:dyDescent="0.2">
      <c r="E25" s="10"/>
    </row>
    <row r="26" spans="1:21" x14ac:dyDescent="0.2">
      <c r="E26" s="10"/>
    </row>
    <row r="27" spans="1:21" x14ac:dyDescent="0.2">
      <c r="E27" s="10"/>
    </row>
    <row r="28" spans="1:21" x14ac:dyDescent="0.2">
      <c r="E28" s="10"/>
    </row>
    <row r="29" spans="1:21" x14ac:dyDescent="0.2">
      <c r="E29" s="10"/>
    </row>
    <row r="30" spans="1:21" x14ac:dyDescent="0.2">
      <c r="E30" s="10"/>
    </row>
  </sheetData>
  <mergeCells count="2">
    <mergeCell ref="E3:U3"/>
    <mergeCell ref="A7:A22"/>
  </mergeCells>
  <phoneticPr fontId="4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0"/>
  <sheetViews>
    <sheetView showGridLines="0" topLeftCell="E1" workbookViewId="0">
      <selection activeCell="W7" sqref="W7"/>
    </sheetView>
  </sheetViews>
  <sheetFormatPr baseColWidth="10" defaultRowHeight="12.75" x14ac:dyDescent="0.2"/>
  <cols>
    <col min="1" max="1" width="4.85546875" customWidth="1"/>
    <col min="2" max="2" width="4.7109375" customWidth="1"/>
    <col min="3" max="3" width="3.7109375" customWidth="1"/>
    <col min="4" max="4" width="1.7109375" customWidth="1"/>
    <col min="5" max="5" width="7" customWidth="1"/>
    <col min="6" max="21" width="6.7109375" customWidth="1"/>
  </cols>
  <sheetData>
    <row r="1" spans="1:23" x14ac:dyDescent="0.2">
      <c r="A1" s="46" t="s">
        <v>34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</row>
    <row r="2" spans="1:23" x14ac:dyDescent="0.2">
      <c r="A2" s="32" t="s">
        <v>18</v>
      </c>
      <c r="B2" s="32"/>
      <c r="C2" s="32"/>
      <c r="D2" s="32"/>
      <c r="E2" s="32"/>
      <c r="F2" s="32"/>
      <c r="G2" s="1"/>
      <c r="H2" s="1"/>
      <c r="I2" s="1"/>
      <c r="J2" s="1"/>
      <c r="K2" s="1"/>
      <c r="L2" s="1"/>
      <c r="M2" s="1"/>
      <c r="N2" s="1"/>
      <c r="O2" s="1"/>
      <c r="P2" s="53"/>
      <c r="Q2" s="53"/>
      <c r="R2" s="53"/>
      <c r="S2" s="53"/>
      <c r="T2" s="52"/>
      <c r="U2" s="54" t="s">
        <v>56</v>
      </c>
    </row>
    <row r="3" spans="1:23" x14ac:dyDescent="0.2">
      <c r="C3" s="1"/>
      <c r="D3" s="1"/>
      <c r="E3" s="55" t="s">
        <v>35</v>
      </c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</row>
    <row r="4" spans="1:23" x14ac:dyDescent="0.2">
      <c r="C4" s="2" t="s">
        <v>0</v>
      </c>
      <c r="D4" s="1"/>
      <c r="E4" s="1"/>
      <c r="F4" s="3">
        <v>6</v>
      </c>
      <c r="G4" s="4" t="s">
        <v>1</v>
      </c>
      <c r="H4" s="3" t="s">
        <v>2</v>
      </c>
      <c r="I4" s="3" t="s">
        <v>3</v>
      </c>
      <c r="J4" s="4" t="s">
        <v>4</v>
      </c>
      <c r="K4" s="3" t="s">
        <v>5</v>
      </c>
      <c r="L4" s="3" t="s">
        <v>6</v>
      </c>
      <c r="M4" s="4" t="s">
        <v>7</v>
      </c>
      <c r="N4" s="3" t="s">
        <v>8</v>
      </c>
      <c r="O4" s="3" t="s">
        <v>9</v>
      </c>
      <c r="P4" s="4" t="s">
        <v>10</v>
      </c>
      <c r="Q4" s="3" t="s">
        <v>11</v>
      </c>
      <c r="R4" s="3" t="s">
        <v>12</v>
      </c>
      <c r="S4" s="4" t="s">
        <v>13</v>
      </c>
      <c r="T4" s="3" t="s">
        <v>14</v>
      </c>
      <c r="U4" s="3" t="s">
        <v>15</v>
      </c>
    </row>
    <row r="5" spans="1:23" x14ac:dyDescent="0.2">
      <c r="C5" s="1"/>
      <c r="D5" s="1"/>
      <c r="E5" s="1"/>
      <c r="F5" s="5"/>
      <c r="G5" s="6"/>
      <c r="H5" s="5"/>
      <c r="I5" s="5"/>
      <c r="J5" s="6"/>
      <c r="K5" s="5"/>
      <c r="L5" s="5"/>
      <c r="M5" s="6"/>
      <c r="N5" s="5"/>
      <c r="O5" s="5"/>
      <c r="P5" s="6"/>
      <c r="Q5" s="5"/>
      <c r="R5" s="5"/>
      <c r="S5" s="6"/>
      <c r="T5" s="5"/>
      <c r="U5" s="5"/>
    </row>
    <row r="6" spans="1:23" ht="13.5" thickBot="1" x14ac:dyDescent="0.25">
      <c r="C6" s="1"/>
      <c r="D6" s="7"/>
      <c r="E6" s="2" t="s">
        <v>16</v>
      </c>
      <c r="F6" s="8">
        <v>0</v>
      </c>
      <c r="G6" s="9">
        <f t="shared" ref="G6:U6" si="0">F6+1</f>
        <v>1</v>
      </c>
      <c r="H6" s="8">
        <f t="shared" si="0"/>
        <v>2</v>
      </c>
      <c r="I6" s="8">
        <f t="shared" si="0"/>
        <v>3</v>
      </c>
      <c r="J6" s="9">
        <f t="shared" si="0"/>
        <v>4</v>
      </c>
      <c r="K6" s="8">
        <f t="shared" si="0"/>
        <v>5</v>
      </c>
      <c r="L6" s="8">
        <f t="shared" si="0"/>
        <v>6</v>
      </c>
      <c r="M6" s="9">
        <f t="shared" si="0"/>
        <v>7</v>
      </c>
      <c r="N6" s="8">
        <f t="shared" si="0"/>
        <v>8</v>
      </c>
      <c r="O6" s="8">
        <f t="shared" si="0"/>
        <v>9</v>
      </c>
      <c r="P6" s="9">
        <f t="shared" si="0"/>
        <v>10</v>
      </c>
      <c r="Q6" s="8">
        <f t="shared" si="0"/>
        <v>11</v>
      </c>
      <c r="R6" s="8">
        <f t="shared" si="0"/>
        <v>12</v>
      </c>
      <c r="S6" s="9">
        <f t="shared" si="0"/>
        <v>13</v>
      </c>
      <c r="T6" s="8">
        <f t="shared" si="0"/>
        <v>14</v>
      </c>
      <c r="U6" s="8">
        <f t="shared" si="0"/>
        <v>15</v>
      </c>
      <c r="V6" s="10"/>
      <c r="W6" s="10"/>
    </row>
    <row r="7" spans="1:23" ht="24" customHeight="1" x14ac:dyDescent="0.2">
      <c r="A7" s="56" t="s">
        <v>29</v>
      </c>
      <c r="B7" s="11"/>
      <c r="C7" s="12">
        <v>6</v>
      </c>
      <c r="D7" s="5"/>
      <c r="E7" s="8">
        <v>0</v>
      </c>
      <c r="F7" s="13">
        <f t="shared" ref="F7:U16" si="1">ROUND(4*(2*F$6+$E7)/3,0)-4*F$6</f>
        <v>0</v>
      </c>
      <c r="G7" s="14">
        <f t="shared" si="1"/>
        <v>-1</v>
      </c>
      <c r="H7" s="15">
        <f t="shared" si="1"/>
        <v>-3</v>
      </c>
      <c r="I7" s="15">
        <f t="shared" si="1"/>
        <v>-4</v>
      </c>
      <c r="J7" s="14">
        <f t="shared" si="1"/>
        <v>-5</v>
      </c>
      <c r="K7" s="15">
        <f t="shared" si="1"/>
        <v>-7</v>
      </c>
      <c r="L7" s="15">
        <f t="shared" si="1"/>
        <v>-8</v>
      </c>
      <c r="M7" s="14">
        <f t="shared" si="1"/>
        <v>-9</v>
      </c>
      <c r="N7" s="15">
        <f t="shared" si="1"/>
        <v>-11</v>
      </c>
      <c r="O7" s="15">
        <f t="shared" si="1"/>
        <v>-12</v>
      </c>
      <c r="P7" s="14">
        <f t="shared" si="1"/>
        <v>-13</v>
      </c>
      <c r="Q7" s="15">
        <f t="shared" si="1"/>
        <v>-15</v>
      </c>
      <c r="R7" s="15">
        <f t="shared" si="1"/>
        <v>-16</v>
      </c>
      <c r="S7" s="14">
        <f t="shared" si="1"/>
        <v>-17</v>
      </c>
      <c r="T7" s="15">
        <f t="shared" si="1"/>
        <v>-19</v>
      </c>
      <c r="U7" s="16">
        <f t="shared" si="1"/>
        <v>-20</v>
      </c>
    </row>
    <row r="8" spans="1:23" ht="24" customHeight="1" x14ac:dyDescent="0.2">
      <c r="A8" s="56"/>
      <c r="B8" s="17"/>
      <c r="C8" s="18" t="s">
        <v>1</v>
      </c>
      <c r="D8" s="17"/>
      <c r="E8" s="19">
        <f t="shared" ref="E8:E22" si="2">E7+1</f>
        <v>1</v>
      </c>
      <c r="F8" s="20">
        <f t="shared" si="1"/>
        <v>1</v>
      </c>
      <c r="G8" s="21">
        <f t="shared" si="1"/>
        <v>0</v>
      </c>
      <c r="H8" s="22">
        <f t="shared" si="1"/>
        <v>-1</v>
      </c>
      <c r="I8" s="22">
        <f t="shared" si="1"/>
        <v>-3</v>
      </c>
      <c r="J8" s="21">
        <f t="shared" si="1"/>
        <v>-4</v>
      </c>
      <c r="K8" s="22">
        <f t="shared" si="1"/>
        <v>-5</v>
      </c>
      <c r="L8" s="22">
        <f t="shared" si="1"/>
        <v>-7</v>
      </c>
      <c r="M8" s="21">
        <f t="shared" si="1"/>
        <v>-8</v>
      </c>
      <c r="N8" s="22">
        <f t="shared" si="1"/>
        <v>-9</v>
      </c>
      <c r="O8" s="22">
        <f t="shared" si="1"/>
        <v>-11</v>
      </c>
      <c r="P8" s="21">
        <f t="shared" si="1"/>
        <v>-12</v>
      </c>
      <c r="Q8" s="22">
        <f t="shared" si="1"/>
        <v>-13</v>
      </c>
      <c r="R8" s="22">
        <f t="shared" si="1"/>
        <v>-15</v>
      </c>
      <c r="S8" s="21">
        <f t="shared" si="1"/>
        <v>-16</v>
      </c>
      <c r="T8" s="22">
        <f t="shared" si="1"/>
        <v>-17</v>
      </c>
      <c r="U8" s="23">
        <f t="shared" si="1"/>
        <v>-19</v>
      </c>
    </row>
    <row r="9" spans="1:23" ht="24" customHeight="1" x14ac:dyDescent="0.2">
      <c r="A9" s="56"/>
      <c r="B9" s="5"/>
      <c r="C9" s="12" t="s">
        <v>2</v>
      </c>
      <c r="D9" s="5"/>
      <c r="E9" s="8">
        <f t="shared" si="2"/>
        <v>2</v>
      </c>
      <c r="F9" s="24">
        <f t="shared" si="1"/>
        <v>3</v>
      </c>
      <c r="G9" s="25">
        <f t="shared" si="1"/>
        <v>1</v>
      </c>
      <c r="H9" s="26">
        <f t="shared" si="1"/>
        <v>0</v>
      </c>
      <c r="I9" s="26">
        <f t="shared" si="1"/>
        <v>-1</v>
      </c>
      <c r="J9" s="25">
        <f t="shared" si="1"/>
        <v>-3</v>
      </c>
      <c r="K9" s="26">
        <f t="shared" si="1"/>
        <v>-4</v>
      </c>
      <c r="L9" s="26">
        <f t="shared" si="1"/>
        <v>-5</v>
      </c>
      <c r="M9" s="25">
        <f t="shared" si="1"/>
        <v>-7</v>
      </c>
      <c r="N9" s="26">
        <f t="shared" si="1"/>
        <v>-8</v>
      </c>
      <c r="O9" s="26">
        <f t="shared" si="1"/>
        <v>-9</v>
      </c>
      <c r="P9" s="25">
        <f t="shared" si="1"/>
        <v>-11</v>
      </c>
      <c r="Q9" s="26">
        <f t="shared" si="1"/>
        <v>-12</v>
      </c>
      <c r="R9" s="26">
        <f t="shared" si="1"/>
        <v>-13</v>
      </c>
      <c r="S9" s="25">
        <f t="shared" si="1"/>
        <v>-15</v>
      </c>
      <c r="T9" s="26">
        <f t="shared" si="1"/>
        <v>-16</v>
      </c>
      <c r="U9" s="27">
        <f t="shared" si="1"/>
        <v>-17</v>
      </c>
    </row>
    <row r="10" spans="1:23" ht="24" customHeight="1" x14ac:dyDescent="0.2">
      <c r="A10" s="56"/>
      <c r="B10" s="5"/>
      <c r="C10" s="12" t="s">
        <v>3</v>
      </c>
      <c r="D10" s="5"/>
      <c r="E10" s="8">
        <f t="shared" si="2"/>
        <v>3</v>
      </c>
      <c r="F10" s="24">
        <f t="shared" si="1"/>
        <v>4</v>
      </c>
      <c r="G10" s="25">
        <f t="shared" si="1"/>
        <v>3</v>
      </c>
      <c r="H10" s="26">
        <f t="shared" si="1"/>
        <v>1</v>
      </c>
      <c r="I10" s="26">
        <f t="shared" si="1"/>
        <v>0</v>
      </c>
      <c r="J10" s="25">
        <f t="shared" si="1"/>
        <v>-1</v>
      </c>
      <c r="K10" s="26">
        <f t="shared" si="1"/>
        <v>-3</v>
      </c>
      <c r="L10" s="26">
        <f t="shared" si="1"/>
        <v>-4</v>
      </c>
      <c r="M10" s="25">
        <f t="shared" si="1"/>
        <v>-5</v>
      </c>
      <c r="N10" s="26">
        <f t="shared" si="1"/>
        <v>-7</v>
      </c>
      <c r="O10" s="26">
        <f t="shared" si="1"/>
        <v>-8</v>
      </c>
      <c r="P10" s="25">
        <f t="shared" si="1"/>
        <v>-9</v>
      </c>
      <c r="Q10" s="26">
        <f t="shared" si="1"/>
        <v>-11</v>
      </c>
      <c r="R10" s="26">
        <f t="shared" si="1"/>
        <v>-12</v>
      </c>
      <c r="S10" s="25">
        <f t="shared" si="1"/>
        <v>-13</v>
      </c>
      <c r="T10" s="26">
        <f t="shared" si="1"/>
        <v>-15</v>
      </c>
      <c r="U10" s="27">
        <f t="shared" si="1"/>
        <v>-16</v>
      </c>
    </row>
    <row r="11" spans="1:23" ht="24" customHeight="1" x14ac:dyDescent="0.2">
      <c r="A11" s="56"/>
      <c r="B11" s="17"/>
      <c r="C11" s="18" t="s">
        <v>4</v>
      </c>
      <c r="D11" s="17"/>
      <c r="E11" s="19">
        <f t="shared" si="2"/>
        <v>4</v>
      </c>
      <c r="F11" s="20">
        <f t="shared" si="1"/>
        <v>5</v>
      </c>
      <c r="G11" s="21">
        <f t="shared" si="1"/>
        <v>4</v>
      </c>
      <c r="H11" s="22">
        <f t="shared" si="1"/>
        <v>3</v>
      </c>
      <c r="I11" s="22">
        <f t="shared" si="1"/>
        <v>1</v>
      </c>
      <c r="J11" s="21">
        <f t="shared" si="1"/>
        <v>0</v>
      </c>
      <c r="K11" s="22">
        <f t="shared" si="1"/>
        <v>-1</v>
      </c>
      <c r="L11" s="22">
        <f t="shared" si="1"/>
        <v>-3</v>
      </c>
      <c r="M11" s="21">
        <f t="shared" si="1"/>
        <v>-4</v>
      </c>
      <c r="N11" s="22">
        <f t="shared" si="1"/>
        <v>-5</v>
      </c>
      <c r="O11" s="22">
        <f t="shared" si="1"/>
        <v>-7</v>
      </c>
      <c r="P11" s="21">
        <f t="shared" si="1"/>
        <v>-8</v>
      </c>
      <c r="Q11" s="22">
        <f t="shared" si="1"/>
        <v>-9</v>
      </c>
      <c r="R11" s="22">
        <f t="shared" si="1"/>
        <v>-11</v>
      </c>
      <c r="S11" s="21">
        <f t="shared" si="1"/>
        <v>-12</v>
      </c>
      <c r="T11" s="22">
        <f t="shared" si="1"/>
        <v>-13</v>
      </c>
      <c r="U11" s="23">
        <f t="shared" si="1"/>
        <v>-15</v>
      </c>
    </row>
    <row r="12" spans="1:23" ht="24" customHeight="1" x14ac:dyDescent="0.2">
      <c r="A12" s="56"/>
      <c r="B12" s="5"/>
      <c r="C12" s="12" t="s">
        <v>5</v>
      </c>
      <c r="D12" s="5"/>
      <c r="E12" s="8">
        <f t="shared" si="2"/>
        <v>5</v>
      </c>
      <c r="F12" s="24">
        <f t="shared" si="1"/>
        <v>7</v>
      </c>
      <c r="G12" s="25">
        <f t="shared" si="1"/>
        <v>5</v>
      </c>
      <c r="H12" s="26">
        <f t="shared" si="1"/>
        <v>4</v>
      </c>
      <c r="I12" s="26">
        <f t="shared" si="1"/>
        <v>3</v>
      </c>
      <c r="J12" s="25">
        <f t="shared" si="1"/>
        <v>1</v>
      </c>
      <c r="K12" s="26">
        <f t="shared" si="1"/>
        <v>0</v>
      </c>
      <c r="L12" s="26">
        <f t="shared" si="1"/>
        <v>-1</v>
      </c>
      <c r="M12" s="25">
        <f t="shared" si="1"/>
        <v>-3</v>
      </c>
      <c r="N12" s="26">
        <f t="shared" si="1"/>
        <v>-4</v>
      </c>
      <c r="O12" s="26">
        <f t="shared" si="1"/>
        <v>-5</v>
      </c>
      <c r="P12" s="25">
        <f t="shared" si="1"/>
        <v>-7</v>
      </c>
      <c r="Q12" s="26">
        <f t="shared" si="1"/>
        <v>-8</v>
      </c>
      <c r="R12" s="26">
        <f t="shared" si="1"/>
        <v>-9</v>
      </c>
      <c r="S12" s="25">
        <f t="shared" si="1"/>
        <v>-11</v>
      </c>
      <c r="T12" s="26">
        <f t="shared" si="1"/>
        <v>-12</v>
      </c>
      <c r="U12" s="27">
        <f t="shared" si="1"/>
        <v>-13</v>
      </c>
    </row>
    <row r="13" spans="1:23" ht="24" customHeight="1" x14ac:dyDescent="0.2">
      <c r="A13" s="56"/>
      <c r="B13" s="5"/>
      <c r="C13" s="12" t="s">
        <v>6</v>
      </c>
      <c r="D13" s="5"/>
      <c r="E13" s="8">
        <f t="shared" si="2"/>
        <v>6</v>
      </c>
      <c r="F13" s="24">
        <f t="shared" si="1"/>
        <v>8</v>
      </c>
      <c r="G13" s="25">
        <f t="shared" si="1"/>
        <v>7</v>
      </c>
      <c r="H13" s="26">
        <f t="shared" si="1"/>
        <v>5</v>
      </c>
      <c r="I13" s="26">
        <f t="shared" si="1"/>
        <v>4</v>
      </c>
      <c r="J13" s="25">
        <f t="shared" si="1"/>
        <v>3</v>
      </c>
      <c r="K13" s="26">
        <f t="shared" si="1"/>
        <v>1</v>
      </c>
      <c r="L13" s="26">
        <f t="shared" si="1"/>
        <v>0</v>
      </c>
      <c r="M13" s="25">
        <f t="shared" si="1"/>
        <v>-1</v>
      </c>
      <c r="N13" s="26">
        <f t="shared" si="1"/>
        <v>-3</v>
      </c>
      <c r="O13" s="26">
        <f t="shared" si="1"/>
        <v>-4</v>
      </c>
      <c r="P13" s="25">
        <f t="shared" si="1"/>
        <v>-5</v>
      </c>
      <c r="Q13" s="26">
        <f t="shared" si="1"/>
        <v>-7</v>
      </c>
      <c r="R13" s="26">
        <f t="shared" si="1"/>
        <v>-8</v>
      </c>
      <c r="S13" s="25">
        <f t="shared" si="1"/>
        <v>-9</v>
      </c>
      <c r="T13" s="26">
        <f t="shared" si="1"/>
        <v>-11</v>
      </c>
      <c r="U13" s="27">
        <f t="shared" si="1"/>
        <v>-12</v>
      </c>
    </row>
    <row r="14" spans="1:23" ht="24" customHeight="1" x14ac:dyDescent="0.2">
      <c r="A14" s="56"/>
      <c r="B14" s="17"/>
      <c r="C14" s="18" t="s">
        <v>7</v>
      </c>
      <c r="D14" s="17"/>
      <c r="E14" s="19">
        <f t="shared" si="2"/>
        <v>7</v>
      </c>
      <c r="F14" s="20">
        <f t="shared" si="1"/>
        <v>9</v>
      </c>
      <c r="G14" s="21">
        <f t="shared" si="1"/>
        <v>8</v>
      </c>
      <c r="H14" s="22">
        <f t="shared" si="1"/>
        <v>7</v>
      </c>
      <c r="I14" s="22">
        <f t="shared" si="1"/>
        <v>5</v>
      </c>
      <c r="J14" s="21">
        <f t="shared" si="1"/>
        <v>4</v>
      </c>
      <c r="K14" s="22">
        <f t="shared" si="1"/>
        <v>3</v>
      </c>
      <c r="L14" s="22">
        <f t="shared" si="1"/>
        <v>1</v>
      </c>
      <c r="M14" s="21">
        <f t="shared" si="1"/>
        <v>0</v>
      </c>
      <c r="N14" s="22">
        <f t="shared" si="1"/>
        <v>-1</v>
      </c>
      <c r="O14" s="22">
        <f t="shared" si="1"/>
        <v>-3</v>
      </c>
      <c r="P14" s="21">
        <f t="shared" si="1"/>
        <v>-4</v>
      </c>
      <c r="Q14" s="22">
        <f t="shared" si="1"/>
        <v>-5</v>
      </c>
      <c r="R14" s="22">
        <f t="shared" si="1"/>
        <v>-7</v>
      </c>
      <c r="S14" s="21">
        <f t="shared" si="1"/>
        <v>-8</v>
      </c>
      <c r="T14" s="22">
        <f t="shared" si="1"/>
        <v>-9</v>
      </c>
      <c r="U14" s="23">
        <f t="shared" si="1"/>
        <v>-11</v>
      </c>
    </row>
    <row r="15" spans="1:23" ht="24" customHeight="1" x14ac:dyDescent="0.2">
      <c r="A15" s="56"/>
      <c r="B15" s="5"/>
      <c r="C15" s="12" t="s">
        <v>8</v>
      </c>
      <c r="D15" s="5"/>
      <c r="E15" s="8">
        <f t="shared" si="2"/>
        <v>8</v>
      </c>
      <c r="F15" s="24">
        <f t="shared" si="1"/>
        <v>11</v>
      </c>
      <c r="G15" s="25">
        <f t="shared" si="1"/>
        <v>9</v>
      </c>
      <c r="H15" s="26">
        <f t="shared" si="1"/>
        <v>8</v>
      </c>
      <c r="I15" s="26">
        <f t="shared" si="1"/>
        <v>7</v>
      </c>
      <c r="J15" s="25">
        <f t="shared" si="1"/>
        <v>5</v>
      </c>
      <c r="K15" s="26">
        <f t="shared" si="1"/>
        <v>4</v>
      </c>
      <c r="L15" s="26">
        <f t="shared" si="1"/>
        <v>3</v>
      </c>
      <c r="M15" s="25">
        <f t="shared" si="1"/>
        <v>1</v>
      </c>
      <c r="N15" s="26">
        <f t="shared" si="1"/>
        <v>0</v>
      </c>
      <c r="O15" s="26">
        <f t="shared" si="1"/>
        <v>-1</v>
      </c>
      <c r="P15" s="25">
        <f t="shared" si="1"/>
        <v>-3</v>
      </c>
      <c r="Q15" s="26">
        <f t="shared" si="1"/>
        <v>-4</v>
      </c>
      <c r="R15" s="26">
        <f t="shared" si="1"/>
        <v>-5</v>
      </c>
      <c r="S15" s="25">
        <f t="shared" si="1"/>
        <v>-7</v>
      </c>
      <c r="T15" s="26">
        <f t="shared" si="1"/>
        <v>-8</v>
      </c>
      <c r="U15" s="27">
        <f t="shared" si="1"/>
        <v>-9</v>
      </c>
    </row>
    <row r="16" spans="1:23" ht="24" customHeight="1" x14ac:dyDescent="0.2">
      <c r="A16" s="56"/>
      <c r="B16" s="5"/>
      <c r="C16" s="12" t="s">
        <v>9</v>
      </c>
      <c r="D16" s="5"/>
      <c r="E16" s="8">
        <f t="shared" si="2"/>
        <v>9</v>
      </c>
      <c r="F16" s="24">
        <f t="shared" si="1"/>
        <v>12</v>
      </c>
      <c r="G16" s="25">
        <f t="shared" si="1"/>
        <v>11</v>
      </c>
      <c r="H16" s="26">
        <f t="shared" si="1"/>
        <v>9</v>
      </c>
      <c r="I16" s="26">
        <f t="shared" si="1"/>
        <v>8</v>
      </c>
      <c r="J16" s="25">
        <f t="shared" si="1"/>
        <v>7</v>
      </c>
      <c r="K16" s="26">
        <f t="shared" si="1"/>
        <v>5</v>
      </c>
      <c r="L16" s="26">
        <f t="shared" si="1"/>
        <v>4</v>
      </c>
      <c r="M16" s="25">
        <f t="shared" si="1"/>
        <v>3</v>
      </c>
      <c r="N16" s="26">
        <f t="shared" si="1"/>
        <v>1</v>
      </c>
      <c r="O16" s="26">
        <f t="shared" si="1"/>
        <v>0</v>
      </c>
      <c r="P16" s="25">
        <f t="shared" si="1"/>
        <v>-1</v>
      </c>
      <c r="Q16" s="26">
        <f t="shared" si="1"/>
        <v>-3</v>
      </c>
      <c r="R16" s="26">
        <f t="shared" si="1"/>
        <v>-4</v>
      </c>
      <c r="S16" s="25">
        <f t="shared" si="1"/>
        <v>-5</v>
      </c>
      <c r="T16" s="26">
        <f t="shared" si="1"/>
        <v>-7</v>
      </c>
      <c r="U16" s="27">
        <f t="shared" si="1"/>
        <v>-8</v>
      </c>
    </row>
    <row r="17" spans="1:21" ht="24" customHeight="1" x14ac:dyDescent="0.2">
      <c r="A17" s="56"/>
      <c r="B17" s="17"/>
      <c r="C17" s="18" t="s">
        <v>10</v>
      </c>
      <c r="D17" s="17"/>
      <c r="E17" s="19">
        <f t="shared" si="2"/>
        <v>10</v>
      </c>
      <c r="F17" s="20">
        <f t="shared" ref="F17:U22" si="3">ROUND(4*(2*F$6+$E17)/3,0)-4*F$6</f>
        <v>13</v>
      </c>
      <c r="G17" s="21">
        <f t="shared" si="3"/>
        <v>12</v>
      </c>
      <c r="H17" s="22">
        <f t="shared" si="3"/>
        <v>11</v>
      </c>
      <c r="I17" s="22">
        <f t="shared" si="3"/>
        <v>9</v>
      </c>
      <c r="J17" s="21">
        <f t="shared" si="3"/>
        <v>8</v>
      </c>
      <c r="K17" s="22">
        <f t="shared" si="3"/>
        <v>7</v>
      </c>
      <c r="L17" s="22">
        <f t="shared" si="3"/>
        <v>5</v>
      </c>
      <c r="M17" s="21">
        <f t="shared" si="3"/>
        <v>4</v>
      </c>
      <c r="N17" s="22">
        <f t="shared" si="3"/>
        <v>3</v>
      </c>
      <c r="O17" s="22">
        <f t="shared" si="3"/>
        <v>1</v>
      </c>
      <c r="P17" s="21">
        <f t="shared" si="3"/>
        <v>0</v>
      </c>
      <c r="Q17" s="22">
        <f t="shared" si="3"/>
        <v>-1</v>
      </c>
      <c r="R17" s="22">
        <f t="shared" si="3"/>
        <v>-3</v>
      </c>
      <c r="S17" s="21">
        <f t="shared" si="3"/>
        <v>-4</v>
      </c>
      <c r="T17" s="22">
        <f t="shared" si="3"/>
        <v>-5</v>
      </c>
      <c r="U17" s="23">
        <f t="shared" si="3"/>
        <v>-7</v>
      </c>
    </row>
    <row r="18" spans="1:21" ht="24" customHeight="1" x14ac:dyDescent="0.2">
      <c r="A18" s="56"/>
      <c r="B18" s="5"/>
      <c r="C18" s="12" t="s">
        <v>11</v>
      </c>
      <c r="D18" s="5"/>
      <c r="E18" s="8">
        <f t="shared" si="2"/>
        <v>11</v>
      </c>
      <c r="F18" s="24">
        <f t="shared" si="3"/>
        <v>15</v>
      </c>
      <c r="G18" s="25">
        <f t="shared" si="3"/>
        <v>13</v>
      </c>
      <c r="H18" s="26">
        <f t="shared" si="3"/>
        <v>12</v>
      </c>
      <c r="I18" s="26">
        <f t="shared" si="3"/>
        <v>11</v>
      </c>
      <c r="J18" s="25">
        <f t="shared" si="3"/>
        <v>9</v>
      </c>
      <c r="K18" s="26">
        <f t="shared" si="3"/>
        <v>8</v>
      </c>
      <c r="L18" s="26">
        <f t="shared" si="3"/>
        <v>7</v>
      </c>
      <c r="M18" s="25">
        <f t="shared" si="3"/>
        <v>5</v>
      </c>
      <c r="N18" s="26">
        <f t="shared" si="3"/>
        <v>4</v>
      </c>
      <c r="O18" s="26">
        <f t="shared" si="3"/>
        <v>3</v>
      </c>
      <c r="P18" s="25">
        <f t="shared" si="3"/>
        <v>1</v>
      </c>
      <c r="Q18" s="26">
        <f t="shared" si="3"/>
        <v>0</v>
      </c>
      <c r="R18" s="26">
        <f t="shared" si="3"/>
        <v>-1</v>
      </c>
      <c r="S18" s="25">
        <f t="shared" si="3"/>
        <v>-3</v>
      </c>
      <c r="T18" s="26">
        <f t="shared" si="3"/>
        <v>-4</v>
      </c>
      <c r="U18" s="27">
        <f t="shared" si="3"/>
        <v>-5</v>
      </c>
    </row>
    <row r="19" spans="1:21" ht="24" customHeight="1" x14ac:dyDescent="0.2">
      <c r="A19" s="56"/>
      <c r="B19" s="5"/>
      <c r="C19" s="12" t="s">
        <v>12</v>
      </c>
      <c r="D19" s="5"/>
      <c r="E19" s="8">
        <f t="shared" si="2"/>
        <v>12</v>
      </c>
      <c r="F19" s="24">
        <f t="shared" si="3"/>
        <v>16</v>
      </c>
      <c r="G19" s="25">
        <f t="shared" si="3"/>
        <v>15</v>
      </c>
      <c r="H19" s="26">
        <f t="shared" si="3"/>
        <v>13</v>
      </c>
      <c r="I19" s="26">
        <f t="shared" si="3"/>
        <v>12</v>
      </c>
      <c r="J19" s="25">
        <f t="shared" si="3"/>
        <v>11</v>
      </c>
      <c r="K19" s="26">
        <f t="shared" si="3"/>
        <v>9</v>
      </c>
      <c r="L19" s="26">
        <f t="shared" si="3"/>
        <v>8</v>
      </c>
      <c r="M19" s="25">
        <f t="shared" si="3"/>
        <v>7</v>
      </c>
      <c r="N19" s="26">
        <f t="shared" si="3"/>
        <v>5</v>
      </c>
      <c r="O19" s="26">
        <f t="shared" si="3"/>
        <v>4</v>
      </c>
      <c r="P19" s="25">
        <f t="shared" si="3"/>
        <v>3</v>
      </c>
      <c r="Q19" s="26">
        <f t="shared" si="3"/>
        <v>1</v>
      </c>
      <c r="R19" s="26">
        <f t="shared" si="3"/>
        <v>0</v>
      </c>
      <c r="S19" s="25">
        <f t="shared" si="3"/>
        <v>-1</v>
      </c>
      <c r="T19" s="26">
        <f t="shared" si="3"/>
        <v>-3</v>
      </c>
      <c r="U19" s="27">
        <f t="shared" si="3"/>
        <v>-4</v>
      </c>
    </row>
    <row r="20" spans="1:21" ht="24" customHeight="1" x14ac:dyDescent="0.2">
      <c r="A20" s="56"/>
      <c r="B20" s="17"/>
      <c r="C20" s="18" t="s">
        <v>13</v>
      </c>
      <c r="D20" s="17"/>
      <c r="E20" s="19">
        <f t="shared" si="2"/>
        <v>13</v>
      </c>
      <c r="F20" s="20">
        <f t="shared" si="3"/>
        <v>17</v>
      </c>
      <c r="G20" s="21">
        <f t="shared" si="3"/>
        <v>16</v>
      </c>
      <c r="H20" s="22">
        <f t="shared" si="3"/>
        <v>15</v>
      </c>
      <c r="I20" s="22">
        <f t="shared" si="3"/>
        <v>13</v>
      </c>
      <c r="J20" s="21">
        <f t="shared" si="3"/>
        <v>12</v>
      </c>
      <c r="K20" s="22">
        <f t="shared" si="3"/>
        <v>11</v>
      </c>
      <c r="L20" s="22">
        <f t="shared" si="3"/>
        <v>9</v>
      </c>
      <c r="M20" s="21">
        <f t="shared" si="3"/>
        <v>8</v>
      </c>
      <c r="N20" s="22">
        <f t="shared" si="3"/>
        <v>7</v>
      </c>
      <c r="O20" s="22">
        <f t="shared" si="3"/>
        <v>5</v>
      </c>
      <c r="P20" s="21">
        <f t="shared" si="3"/>
        <v>4</v>
      </c>
      <c r="Q20" s="22">
        <f t="shared" si="3"/>
        <v>3</v>
      </c>
      <c r="R20" s="22">
        <f t="shared" si="3"/>
        <v>1</v>
      </c>
      <c r="S20" s="21">
        <f t="shared" si="3"/>
        <v>0</v>
      </c>
      <c r="T20" s="22">
        <f t="shared" si="3"/>
        <v>-1</v>
      </c>
      <c r="U20" s="23">
        <f t="shared" si="3"/>
        <v>-3</v>
      </c>
    </row>
    <row r="21" spans="1:21" ht="24" customHeight="1" x14ac:dyDescent="0.2">
      <c r="A21" s="56"/>
      <c r="B21" s="11"/>
      <c r="C21" s="12" t="s">
        <v>14</v>
      </c>
      <c r="D21" s="5"/>
      <c r="E21" s="8">
        <f t="shared" si="2"/>
        <v>14</v>
      </c>
      <c r="F21" s="24">
        <f t="shared" si="3"/>
        <v>19</v>
      </c>
      <c r="G21" s="25">
        <f t="shared" si="3"/>
        <v>17</v>
      </c>
      <c r="H21" s="26">
        <f t="shared" si="3"/>
        <v>16</v>
      </c>
      <c r="I21" s="26">
        <f t="shared" si="3"/>
        <v>15</v>
      </c>
      <c r="J21" s="25">
        <f t="shared" si="3"/>
        <v>13</v>
      </c>
      <c r="K21" s="26">
        <f t="shared" si="3"/>
        <v>12</v>
      </c>
      <c r="L21" s="26">
        <f t="shared" si="3"/>
        <v>11</v>
      </c>
      <c r="M21" s="25">
        <f t="shared" si="3"/>
        <v>9</v>
      </c>
      <c r="N21" s="26">
        <f t="shared" si="3"/>
        <v>8</v>
      </c>
      <c r="O21" s="26">
        <f t="shared" si="3"/>
        <v>7</v>
      </c>
      <c r="P21" s="25">
        <f t="shared" si="3"/>
        <v>5</v>
      </c>
      <c r="Q21" s="26">
        <f t="shared" si="3"/>
        <v>4</v>
      </c>
      <c r="R21" s="26">
        <f t="shared" si="3"/>
        <v>3</v>
      </c>
      <c r="S21" s="25">
        <f t="shared" si="3"/>
        <v>1</v>
      </c>
      <c r="T21" s="26">
        <f t="shared" si="3"/>
        <v>0</v>
      </c>
      <c r="U21" s="27">
        <f t="shared" si="3"/>
        <v>-1</v>
      </c>
    </row>
    <row r="22" spans="1:21" ht="24" customHeight="1" thickBot="1" x14ac:dyDescent="0.25">
      <c r="A22" s="56"/>
      <c r="B22" s="11"/>
      <c r="C22" s="12" t="s">
        <v>15</v>
      </c>
      <c r="D22" s="5"/>
      <c r="E22" s="8">
        <f t="shared" si="2"/>
        <v>15</v>
      </c>
      <c r="F22" s="28">
        <f t="shared" si="3"/>
        <v>20</v>
      </c>
      <c r="G22" s="29">
        <f t="shared" si="3"/>
        <v>19</v>
      </c>
      <c r="H22" s="30">
        <f t="shared" si="3"/>
        <v>17</v>
      </c>
      <c r="I22" s="30">
        <f t="shared" si="3"/>
        <v>16</v>
      </c>
      <c r="J22" s="29">
        <f t="shared" si="3"/>
        <v>15</v>
      </c>
      <c r="K22" s="30">
        <f t="shared" si="3"/>
        <v>13</v>
      </c>
      <c r="L22" s="30">
        <f t="shared" si="3"/>
        <v>12</v>
      </c>
      <c r="M22" s="29">
        <f t="shared" si="3"/>
        <v>11</v>
      </c>
      <c r="N22" s="30">
        <f t="shared" si="3"/>
        <v>9</v>
      </c>
      <c r="O22" s="30">
        <f t="shared" si="3"/>
        <v>8</v>
      </c>
      <c r="P22" s="29">
        <f t="shared" si="3"/>
        <v>7</v>
      </c>
      <c r="Q22" s="30">
        <f t="shared" si="3"/>
        <v>5</v>
      </c>
      <c r="R22" s="30">
        <f t="shared" si="3"/>
        <v>4</v>
      </c>
      <c r="S22" s="29">
        <f t="shared" si="3"/>
        <v>3</v>
      </c>
      <c r="T22" s="30">
        <f t="shared" si="3"/>
        <v>1</v>
      </c>
      <c r="U22" s="31">
        <f t="shared" si="3"/>
        <v>0</v>
      </c>
    </row>
    <row r="23" spans="1:21" x14ac:dyDescent="0.2">
      <c r="E23" s="10"/>
    </row>
    <row r="24" spans="1:21" x14ac:dyDescent="0.2">
      <c r="E24" s="10"/>
    </row>
    <row r="25" spans="1:21" x14ac:dyDescent="0.2">
      <c r="E25" s="10"/>
    </row>
    <row r="26" spans="1:21" x14ac:dyDescent="0.2">
      <c r="E26" s="10"/>
    </row>
    <row r="27" spans="1:21" x14ac:dyDescent="0.2">
      <c r="E27" s="10"/>
    </row>
    <row r="28" spans="1:21" x14ac:dyDescent="0.2">
      <c r="E28" s="10"/>
    </row>
    <row r="29" spans="1:21" x14ac:dyDescent="0.2">
      <c r="E29" s="10"/>
    </row>
    <row r="30" spans="1:21" x14ac:dyDescent="0.2">
      <c r="E30" s="10"/>
    </row>
  </sheetData>
  <mergeCells count="2">
    <mergeCell ref="E3:U3"/>
    <mergeCell ref="A7:A22"/>
  </mergeCells>
  <phoneticPr fontId="4" type="noConversion"/>
  <conditionalFormatting sqref="F7:U22">
    <cfRule type="cellIs" dxfId="0" priority="1" stopIfTrue="1" operator="lessThan">
      <formula>0</formula>
    </cfRule>
  </conditionalFormatting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>
      <selection activeCell="O37" sqref="O37"/>
    </sheetView>
  </sheetViews>
  <sheetFormatPr baseColWidth="10" defaultRowHeight="12.75" x14ac:dyDescent="0.2"/>
  <cols>
    <col min="11" max="11" width="19.85546875" customWidth="1"/>
  </cols>
  <sheetData>
    <row r="1" spans="1:10" ht="15.75" x14ac:dyDescent="0.25">
      <c r="A1" s="33" t="s">
        <v>19</v>
      </c>
    </row>
    <row r="3" spans="1:10" x14ac:dyDescent="0.2">
      <c r="A3" s="34" t="s">
        <v>20</v>
      </c>
      <c r="B3" s="34" t="s">
        <v>21</v>
      </c>
      <c r="D3" s="34" t="s">
        <v>22</v>
      </c>
      <c r="G3" s="34" t="s">
        <v>23</v>
      </c>
    </row>
    <row r="4" spans="1:10" x14ac:dyDescent="0.2">
      <c r="A4" s="35" t="s">
        <v>24</v>
      </c>
    </row>
    <row r="5" spans="1:10" x14ac:dyDescent="0.2">
      <c r="A5" s="36"/>
      <c r="B5" s="36"/>
      <c r="C5" s="36"/>
      <c r="D5" s="36"/>
      <c r="E5" s="36"/>
      <c r="F5" s="36"/>
      <c r="G5" s="36"/>
      <c r="H5" s="36"/>
      <c r="I5" s="36"/>
      <c r="J5" s="36"/>
    </row>
    <row r="6" spans="1:10" x14ac:dyDescent="0.2">
      <c r="A6" s="36" t="s">
        <v>25</v>
      </c>
      <c r="B6" s="37" t="s">
        <v>26</v>
      </c>
      <c r="C6" s="38">
        <v>805</v>
      </c>
      <c r="E6" s="37" t="str">
        <f>"17/3 - "&amp;$C6&amp;"/180 ="</f>
        <v>17/3 - 805/180 =</v>
      </c>
      <c r="F6" s="39">
        <f>17/3- $C6/180</f>
        <v>1.1944444444444446</v>
      </c>
      <c r="H6" s="37" t="s">
        <v>27</v>
      </c>
      <c r="I6" s="40">
        <f>INT((17/3- $C6/180)*10)/10</f>
        <v>1.1000000000000001</v>
      </c>
    </row>
  </sheetData>
  <phoneticPr fontId="4" type="noConversion"/>
  <pageMargins left="0.98425196850393704" right="0" top="0.19685039370078741" bottom="0.19685039370078741" header="0.51181102362204722" footer="0.51181102362204722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6</vt:i4>
      </vt:variant>
      <vt:variant>
        <vt:lpstr>Benannte Bereiche</vt:lpstr>
      </vt:variant>
      <vt:variant>
        <vt:i4>1</vt:i4>
      </vt:variant>
    </vt:vector>
  </HeadingPairs>
  <TitlesOfParts>
    <vt:vector size="7" baseType="lpstr">
      <vt:lpstr>Berechnung</vt:lpstr>
      <vt:lpstr>2-1-Tabelle</vt:lpstr>
      <vt:lpstr>Punkteänderung mdl.Prfg. 1.-3.</vt:lpstr>
      <vt:lpstr>2-1-Tabelle bes. Lernleistung</vt:lpstr>
      <vt:lpstr>Punkteänderung mdl.Prfg. BLL</vt:lpstr>
      <vt:lpstr>Abiturnote</vt:lpstr>
      <vt:lpstr>'2-1-Tabelle'!Druckbereich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Maßmann</dc:creator>
  <cp:lastModifiedBy>Maßmann</cp:lastModifiedBy>
  <cp:lastPrinted>2014-01-28T12:06:11Z</cp:lastPrinted>
  <dcterms:created xsi:type="dcterms:W3CDTF">2012-10-24T14:53:01Z</dcterms:created>
  <dcterms:modified xsi:type="dcterms:W3CDTF">2016-05-10T08:06:43Z</dcterms:modified>
</cp:coreProperties>
</file>