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H:\OneDrive - Pascal-Gymnasium Muenster\Pascal-Gymnasium\Kursblockungen 2020_2021\FPA-Planung\"/>
    </mc:Choice>
  </mc:AlternateContent>
  <xr:revisionPtr revIDLastSave="0" documentId="13_ncr:1_{D5EDE078-145E-43C9-9360-23A957167FC5}" xr6:coauthVersionLast="44" xr6:coauthVersionMax="44" xr10:uidLastSave="{00000000-0000-0000-0000-000000000000}"/>
  <bookViews>
    <workbookView xWindow="-110" yWindow="-110" windowWidth="38620" windowHeight="21220" xr2:uid="{4CA174A3-5B57-4329-9133-2C3B93F938A9}"/>
  </bookViews>
  <sheets>
    <sheet name="Übersicht 2020" sheetId="3" r:id="rId1"/>
    <sheet name="Termine" sheetId="4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X43" i="3" l="1"/>
  <c r="Y43" i="3"/>
  <c r="Z43" i="3"/>
  <c r="X44" i="3"/>
  <c r="Y44" i="3"/>
  <c r="Z44" i="3"/>
  <c r="X45" i="3"/>
  <c r="Y45" i="3"/>
  <c r="Z45" i="3"/>
  <c r="X46" i="3"/>
  <c r="Y46" i="3"/>
  <c r="Z46" i="3"/>
  <c r="X47" i="3"/>
  <c r="Y47" i="3"/>
  <c r="Z47" i="3"/>
  <c r="X48" i="3"/>
  <c r="Y48" i="3"/>
  <c r="Z48" i="3"/>
  <c r="X49" i="3"/>
  <c r="Y49" i="3"/>
  <c r="Z49" i="3"/>
  <c r="X50" i="3"/>
  <c r="Y50" i="3"/>
  <c r="Z50" i="3"/>
  <c r="X51" i="3"/>
  <c r="Y51" i="3"/>
  <c r="Z51" i="3"/>
  <c r="X52" i="3"/>
  <c r="Y52" i="3"/>
  <c r="Z52" i="3"/>
  <c r="X53" i="3"/>
  <c r="Y53" i="3"/>
  <c r="Z53" i="3"/>
  <c r="X54" i="3"/>
  <c r="Y54" i="3"/>
  <c r="Z54" i="3"/>
  <c r="X55" i="3"/>
  <c r="Y55" i="3"/>
  <c r="Z55" i="3"/>
  <c r="X56" i="3"/>
  <c r="Y56" i="3"/>
  <c r="Z56" i="3"/>
  <c r="X57" i="3"/>
  <c r="Y57" i="3"/>
  <c r="Z57" i="3"/>
  <c r="G3" i="3"/>
  <c r="G4" i="3"/>
  <c r="G5" i="3"/>
  <c r="G6" i="3"/>
  <c r="G7" i="3"/>
  <c r="G8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5" i="3"/>
  <c r="G26" i="3"/>
  <c r="G27" i="3"/>
  <c r="G28" i="3"/>
  <c r="G29" i="3"/>
  <c r="G30" i="3"/>
  <c r="G31" i="3"/>
  <c r="G32" i="3"/>
  <c r="G33" i="3"/>
  <c r="G34" i="3"/>
  <c r="G35" i="3"/>
  <c r="G36" i="3"/>
  <c r="G37" i="3"/>
  <c r="G38" i="3"/>
  <c r="G39" i="3"/>
  <c r="G40" i="3"/>
  <c r="G41" i="3"/>
  <c r="G42" i="3"/>
  <c r="G2" i="3"/>
  <c r="Z42" i="3"/>
  <c r="Y42" i="3"/>
  <c r="X42" i="3"/>
  <c r="Z41" i="3"/>
  <c r="Y41" i="3"/>
  <c r="X41" i="3"/>
  <c r="Z40" i="3"/>
  <c r="Y40" i="3"/>
  <c r="X40" i="3"/>
  <c r="Z39" i="3"/>
  <c r="Y39" i="3"/>
  <c r="X39" i="3"/>
  <c r="Z38" i="3"/>
  <c r="Y38" i="3"/>
  <c r="X38" i="3"/>
  <c r="Z37" i="3"/>
  <c r="Y37" i="3"/>
  <c r="X37" i="3"/>
  <c r="Z36" i="3"/>
  <c r="Y36" i="3"/>
  <c r="X36" i="3"/>
  <c r="Z35" i="3"/>
  <c r="Y35" i="3"/>
  <c r="X35" i="3"/>
  <c r="Z34" i="3"/>
  <c r="Y34" i="3"/>
  <c r="X34" i="3"/>
  <c r="Z33" i="3"/>
  <c r="Y33" i="3"/>
  <c r="X33" i="3"/>
  <c r="Z32" i="3"/>
  <c r="Y32" i="3"/>
  <c r="X32" i="3"/>
  <c r="Z31" i="3"/>
  <c r="Y31" i="3"/>
  <c r="X31" i="3"/>
  <c r="Z30" i="3"/>
  <c r="Y30" i="3"/>
  <c r="X30" i="3"/>
  <c r="Z29" i="3"/>
  <c r="Y29" i="3"/>
  <c r="X29" i="3"/>
  <c r="Z28" i="3"/>
  <c r="Y28" i="3"/>
  <c r="X28" i="3"/>
  <c r="Z27" i="3"/>
  <c r="Y27" i="3"/>
  <c r="X27" i="3"/>
  <c r="Z26" i="3"/>
  <c r="Y26" i="3"/>
  <c r="X26" i="3"/>
  <c r="Z25" i="3"/>
  <c r="Y25" i="3"/>
  <c r="X25" i="3"/>
  <c r="Z24" i="3"/>
  <c r="Y24" i="3"/>
  <c r="X24" i="3"/>
  <c r="Z23" i="3"/>
  <c r="Y23" i="3"/>
  <c r="X23" i="3"/>
  <c r="Z22" i="3"/>
  <c r="Y22" i="3"/>
  <c r="X22" i="3"/>
  <c r="Z21" i="3"/>
  <c r="Y21" i="3"/>
  <c r="X21" i="3"/>
  <c r="Z20" i="3"/>
  <c r="Y20" i="3"/>
  <c r="X20" i="3"/>
  <c r="Z19" i="3"/>
  <c r="Y19" i="3"/>
  <c r="X19" i="3"/>
  <c r="Z18" i="3"/>
  <c r="Y18" i="3"/>
  <c r="X18" i="3"/>
  <c r="Z17" i="3"/>
  <c r="Y17" i="3"/>
  <c r="X17" i="3"/>
  <c r="Z16" i="3"/>
  <c r="Y16" i="3"/>
  <c r="X16" i="3"/>
  <c r="Z15" i="3"/>
  <c r="Y15" i="3"/>
  <c r="X15" i="3"/>
  <c r="Z14" i="3"/>
  <c r="Y14" i="3"/>
  <c r="X14" i="3"/>
  <c r="Z13" i="3"/>
  <c r="Y13" i="3"/>
  <c r="X13" i="3"/>
  <c r="Z12" i="3"/>
  <c r="Y12" i="3"/>
  <c r="X12" i="3"/>
  <c r="Z11" i="3"/>
  <c r="Y11" i="3"/>
  <c r="X11" i="3"/>
  <c r="Z10" i="3"/>
  <c r="Y10" i="3"/>
  <c r="X10" i="3"/>
  <c r="Z9" i="3"/>
  <c r="Y9" i="3"/>
  <c r="X9" i="3"/>
  <c r="Z8" i="3"/>
  <c r="Y8" i="3"/>
  <c r="X8" i="3"/>
  <c r="Z7" i="3"/>
  <c r="Y7" i="3"/>
  <c r="X7" i="3"/>
  <c r="Z6" i="3"/>
  <c r="Y6" i="3"/>
  <c r="X6" i="3"/>
  <c r="Z5" i="3"/>
  <c r="Y5" i="3"/>
  <c r="X5" i="3"/>
  <c r="Z4" i="3"/>
  <c r="Y4" i="3"/>
  <c r="X4" i="3"/>
  <c r="Z3" i="3"/>
  <c r="Y3" i="3"/>
  <c r="X3" i="3"/>
  <c r="Z2" i="3"/>
  <c r="Y2" i="3"/>
  <c r="X2" i="3"/>
  <c r="R4" i="3" l="1"/>
  <c r="Q3" i="3"/>
  <c r="N46" i="3"/>
  <c r="N54" i="3"/>
  <c r="M10" i="3"/>
  <c r="M22" i="3"/>
  <c r="M34" i="3"/>
  <c r="N44" i="3"/>
  <c r="P7" i="3"/>
  <c r="N10" i="3"/>
  <c r="P19" i="3"/>
  <c r="N22" i="3"/>
  <c r="P31" i="3"/>
  <c r="N34" i="3"/>
  <c r="M2" i="3"/>
  <c r="Q7" i="3"/>
  <c r="Q19" i="3"/>
  <c r="Q31" i="3"/>
  <c r="N2" i="3"/>
  <c r="O2" i="3"/>
  <c r="M14" i="3"/>
  <c r="M26" i="3"/>
  <c r="M38" i="3"/>
  <c r="P11" i="3"/>
  <c r="N14" i="3"/>
  <c r="P23" i="3"/>
  <c r="N26" i="3"/>
  <c r="P35" i="3"/>
  <c r="N38" i="3"/>
  <c r="Q11" i="3"/>
  <c r="Q23" i="3"/>
  <c r="Q35" i="3"/>
  <c r="M42" i="3"/>
  <c r="O3" i="3"/>
  <c r="M6" i="3"/>
  <c r="M18" i="3"/>
  <c r="M30" i="3"/>
  <c r="N42" i="3"/>
  <c r="P3" i="3"/>
  <c r="N6" i="3"/>
  <c r="P15" i="3"/>
  <c r="N18" i="3"/>
  <c r="P27" i="3"/>
  <c r="N30" i="3"/>
  <c r="P39" i="3"/>
  <c r="M46" i="3"/>
  <c r="Q15" i="3"/>
  <c r="Q27" i="3"/>
  <c r="M50" i="3"/>
  <c r="M54" i="3"/>
  <c r="N50" i="3"/>
  <c r="R57" i="3"/>
  <c r="R16" i="3"/>
  <c r="O15" i="3"/>
  <c r="R12" i="3"/>
  <c r="O11" i="3"/>
  <c r="R8" i="3"/>
  <c r="O7" i="3"/>
  <c r="Q16" i="3"/>
  <c r="N15" i="3"/>
  <c r="Q12" i="3"/>
  <c r="N11" i="3"/>
  <c r="Q8" i="3"/>
  <c r="N7" i="3"/>
  <c r="Q4" i="3"/>
  <c r="N3" i="3"/>
  <c r="R17" i="3"/>
  <c r="O16" i="3"/>
  <c r="R13" i="3"/>
  <c r="O12" i="3"/>
  <c r="R9" i="3"/>
  <c r="O8" i="3"/>
  <c r="R5" i="3"/>
  <c r="O4" i="3"/>
  <c r="Q9" i="3"/>
  <c r="N8" i="3"/>
  <c r="Q5" i="3"/>
  <c r="N4" i="3"/>
  <c r="M16" i="3"/>
  <c r="P13" i="3"/>
  <c r="M12" i="3"/>
  <c r="P9" i="3"/>
  <c r="M8" i="3"/>
  <c r="P5" i="3"/>
  <c r="M4" i="3"/>
  <c r="O17" i="3"/>
  <c r="R14" i="3"/>
  <c r="O13" i="3"/>
  <c r="R10" i="3"/>
  <c r="O9" i="3"/>
  <c r="R6" i="3"/>
  <c r="O5" i="3"/>
  <c r="R2" i="3"/>
  <c r="Q2" i="3"/>
  <c r="P2" i="3"/>
  <c r="O18" i="3"/>
  <c r="R15" i="3"/>
  <c r="O14" i="3"/>
  <c r="R11" i="3"/>
  <c r="O10" i="3"/>
  <c r="R7" i="3"/>
  <c r="AD7" i="3" s="1"/>
  <c r="O6" i="3"/>
  <c r="R3" i="3"/>
  <c r="M44" i="3"/>
  <c r="M48" i="3"/>
  <c r="M52" i="3"/>
  <c r="M56" i="3"/>
  <c r="N48" i="3"/>
  <c r="N52" i="3"/>
  <c r="N56" i="3"/>
  <c r="Q39" i="3"/>
  <c r="R19" i="3"/>
  <c r="O22" i="3"/>
  <c r="R23" i="3"/>
  <c r="O26" i="3"/>
  <c r="R27" i="3"/>
  <c r="O30" i="3"/>
  <c r="R31" i="3"/>
  <c r="O34" i="3"/>
  <c r="R35" i="3"/>
  <c r="O38" i="3"/>
  <c r="R39" i="3"/>
  <c r="O42" i="3"/>
  <c r="O44" i="3"/>
  <c r="O46" i="3"/>
  <c r="O48" i="3"/>
  <c r="O50" i="3"/>
  <c r="O52" i="3"/>
  <c r="O54" i="3"/>
  <c r="O56" i="3"/>
  <c r="M5" i="3"/>
  <c r="P6" i="3"/>
  <c r="M9" i="3"/>
  <c r="P10" i="3"/>
  <c r="M13" i="3"/>
  <c r="P14" i="3"/>
  <c r="M17" i="3"/>
  <c r="S17" i="3" s="1"/>
  <c r="P18" i="3"/>
  <c r="M21" i="3"/>
  <c r="P22" i="3"/>
  <c r="M25" i="3"/>
  <c r="P26" i="3"/>
  <c r="M29" i="3"/>
  <c r="P30" i="3"/>
  <c r="M33" i="3"/>
  <c r="P34" i="3"/>
  <c r="M37" i="3"/>
  <c r="P38" i="3"/>
  <c r="M41" i="3"/>
  <c r="S41" i="3" s="1"/>
  <c r="P42" i="3"/>
  <c r="P44" i="3"/>
  <c r="P46" i="3"/>
  <c r="P48" i="3"/>
  <c r="P50" i="3"/>
  <c r="P52" i="3"/>
  <c r="P54" i="3"/>
  <c r="P56" i="3"/>
  <c r="N5" i="3"/>
  <c r="Q6" i="3"/>
  <c r="N9" i="3"/>
  <c r="Q10" i="3"/>
  <c r="N13" i="3"/>
  <c r="Q14" i="3"/>
  <c r="N17" i="3"/>
  <c r="Q18" i="3"/>
  <c r="N21" i="3"/>
  <c r="Q22" i="3"/>
  <c r="N25" i="3"/>
  <c r="Q26" i="3"/>
  <c r="N29" i="3"/>
  <c r="Q30" i="3"/>
  <c r="N33" i="3"/>
  <c r="Q34" i="3"/>
  <c r="N37" i="3"/>
  <c r="Q38" i="3"/>
  <c r="N41" i="3"/>
  <c r="Q42" i="3"/>
  <c r="Q44" i="3"/>
  <c r="Q46" i="3"/>
  <c r="Q48" i="3"/>
  <c r="Q50" i="3"/>
  <c r="Q52" i="3"/>
  <c r="Q54" i="3"/>
  <c r="Q56" i="3"/>
  <c r="R18" i="3"/>
  <c r="O21" i="3"/>
  <c r="R22" i="3"/>
  <c r="O25" i="3"/>
  <c r="R26" i="3"/>
  <c r="O29" i="3"/>
  <c r="R30" i="3"/>
  <c r="O33" i="3"/>
  <c r="R34" i="3"/>
  <c r="O37" i="3"/>
  <c r="R38" i="3"/>
  <c r="O41" i="3"/>
  <c r="R42" i="3"/>
  <c r="R44" i="3"/>
  <c r="R46" i="3"/>
  <c r="R48" i="3"/>
  <c r="R50" i="3"/>
  <c r="R52" i="3"/>
  <c r="R54" i="3"/>
  <c r="R56" i="3"/>
  <c r="P17" i="3"/>
  <c r="M20" i="3"/>
  <c r="P21" i="3"/>
  <c r="M24" i="3"/>
  <c r="P25" i="3"/>
  <c r="M28" i="3"/>
  <c r="P29" i="3"/>
  <c r="M32" i="3"/>
  <c r="P33" i="3"/>
  <c r="M36" i="3"/>
  <c r="P37" i="3"/>
  <c r="M40" i="3"/>
  <c r="P41" i="3"/>
  <c r="M43" i="3"/>
  <c r="M45" i="3"/>
  <c r="M47" i="3"/>
  <c r="M49" i="3"/>
  <c r="M51" i="3"/>
  <c r="M53" i="3"/>
  <c r="M55" i="3"/>
  <c r="M57" i="3"/>
  <c r="N12" i="3"/>
  <c r="Q13" i="3"/>
  <c r="N16" i="3"/>
  <c r="Q17" i="3"/>
  <c r="N20" i="3"/>
  <c r="Q21" i="3"/>
  <c r="N24" i="3"/>
  <c r="Q25" i="3"/>
  <c r="N28" i="3"/>
  <c r="Q29" i="3"/>
  <c r="N32" i="3"/>
  <c r="Q33" i="3"/>
  <c r="N36" i="3"/>
  <c r="Q37" i="3"/>
  <c r="N40" i="3"/>
  <c r="Q41" i="3"/>
  <c r="N43" i="3"/>
  <c r="N45" i="3"/>
  <c r="N47" i="3"/>
  <c r="N49" i="3"/>
  <c r="N51" i="3"/>
  <c r="N53" i="3"/>
  <c r="N55" i="3"/>
  <c r="N57" i="3"/>
  <c r="O20" i="3"/>
  <c r="R21" i="3"/>
  <c r="O24" i="3"/>
  <c r="R25" i="3"/>
  <c r="O28" i="3"/>
  <c r="R29" i="3"/>
  <c r="O32" i="3"/>
  <c r="R33" i="3"/>
  <c r="O36" i="3"/>
  <c r="R37" i="3"/>
  <c r="O40" i="3"/>
  <c r="R41" i="3"/>
  <c r="O43" i="3"/>
  <c r="O45" i="3"/>
  <c r="O47" i="3"/>
  <c r="O49" i="3"/>
  <c r="O51" i="3"/>
  <c r="O53" i="3"/>
  <c r="O55" i="3"/>
  <c r="O57" i="3"/>
  <c r="M3" i="3"/>
  <c r="S3" i="3" s="1"/>
  <c r="P4" i="3"/>
  <c r="M7" i="3"/>
  <c r="P8" i="3"/>
  <c r="AD8" i="3" s="1"/>
  <c r="M11" i="3"/>
  <c r="S11" i="3" s="1"/>
  <c r="P12" i="3"/>
  <c r="M15" i="3"/>
  <c r="P16" i="3"/>
  <c r="M19" i="3"/>
  <c r="P20" i="3"/>
  <c r="M23" i="3"/>
  <c r="P24" i="3"/>
  <c r="M27" i="3"/>
  <c r="S27" i="3" s="1"/>
  <c r="P28" i="3"/>
  <c r="M31" i="3"/>
  <c r="S31" i="3" s="1"/>
  <c r="P32" i="3"/>
  <c r="M35" i="3"/>
  <c r="P36" i="3"/>
  <c r="M39" i="3"/>
  <c r="P40" i="3"/>
  <c r="P43" i="3"/>
  <c r="P45" i="3"/>
  <c r="P47" i="3"/>
  <c r="P49" i="3"/>
  <c r="P51" i="3"/>
  <c r="P53" i="3"/>
  <c r="P55" i="3"/>
  <c r="P57" i="3"/>
  <c r="N19" i="3"/>
  <c r="Q20" i="3"/>
  <c r="N23" i="3"/>
  <c r="Q24" i="3"/>
  <c r="N27" i="3"/>
  <c r="Q28" i="3"/>
  <c r="N31" i="3"/>
  <c r="Q32" i="3"/>
  <c r="N35" i="3"/>
  <c r="Q36" i="3"/>
  <c r="N39" i="3"/>
  <c r="Q40" i="3"/>
  <c r="Q43" i="3"/>
  <c r="Q45" i="3"/>
  <c r="Q47" i="3"/>
  <c r="Q49" i="3"/>
  <c r="Q51" i="3"/>
  <c r="Q53" i="3"/>
  <c r="Q55" i="3"/>
  <c r="Q57" i="3"/>
  <c r="O19" i="3"/>
  <c r="R20" i="3"/>
  <c r="O23" i="3"/>
  <c r="R24" i="3"/>
  <c r="O27" i="3"/>
  <c r="R28" i="3"/>
  <c r="O31" i="3"/>
  <c r="R32" i="3"/>
  <c r="O35" i="3"/>
  <c r="R36" i="3"/>
  <c r="O39" i="3"/>
  <c r="R40" i="3"/>
  <c r="R43" i="3"/>
  <c r="R45" i="3"/>
  <c r="R47" i="3"/>
  <c r="R49" i="3"/>
  <c r="R51" i="3"/>
  <c r="R53" i="3"/>
  <c r="R55" i="3"/>
  <c r="S10" i="3" l="1"/>
  <c r="S23" i="3"/>
  <c r="S47" i="3"/>
  <c r="S24" i="3"/>
  <c r="AA10" i="3"/>
  <c r="S45" i="3"/>
  <c r="S37" i="3"/>
  <c r="S13" i="3"/>
  <c r="S2" i="3"/>
  <c r="S19" i="3"/>
  <c r="S43" i="3"/>
  <c r="S20" i="3"/>
  <c r="S54" i="3"/>
  <c r="S33" i="3"/>
  <c r="S9" i="3"/>
  <c r="S4" i="3"/>
  <c r="S50" i="3"/>
  <c r="S30" i="3"/>
  <c r="S49" i="3"/>
  <c r="S39" i="3"/>
  <c r="S15" i="3"/>
  <c r="S40" i="3"/>
  <c r="AD35" i="3"/>
  <c r="S18" i="3"/>
  <c r="S29" i="3"/>
  <c r="S5" i="3"/>
  <c r="S56" i="3"/>
  <c r="AB2" i="3"/>
  <c r="S8" i="3"/>
  <c r="S6" i="3"/>
  <c r="S38" i="3"/>
  <c r="S35" i="3"/>
  <c r="S36" i="3"/>
  <c r="S52" i="3"/>
  <c r="S46" i="3"/>
  <c r="S26" i="3"/>
  <c r="S57" i="3"/>
  <c r="S25" i="3"/>
  <c r="S48" i="3"/>
  <c r="S12" i="3"/>
  <c r="S42" i="3"/>
  <c r="S14" i="3"/>
  <c r="S7" i="3"/>
  <c r="S55" i="3"/>
  <c r="S32" i="3"/>
  <c r="S44" i="3"/>
  <c r="AD4" i="3"/>
  <c r="S53" i="3"/>
  <c r="S21" i="3"/>
  <c r="S16" i="3"/>
  <c r="S34" i="3"/>
  <c r="S51" i="3"/>
  <c r="S28" i="3"/>
  <c r="S22" i="3"/>
  <c r="AD16" i="3"/>
  <c r="AD19" i="3"/>
  <c r="AD15" i="3"/>
  <c r="AD27" i="3"/>
  <c r="AE2" i="3"/>
  <c r="AD11" i="3"/>
  <c r="AC3" i="3"/>
  <c r="AD31" i="3"/>
  <c r="AD39" i="3"/>
  <c r="AD23" i="3"/>
  <c r="AI2" i="3"/>
  <c r="AD12" i="3"/>
  <c r="AA34" i="3"/>
  <c r="AI14" i="3"/>
  <c r="AA2" i="3"/>
  <c r="AF38" i="3"/>
  <c r="AF18" i="3"/>
  <c r="AF2" i="3"/>
  <c r="AD3" i="3"/>
  <c r="AH2" i="3"/>
  <c r="AB30" i="3"/>
  <c r="AG2" i="3"/>
  <c r="AD55" i="3"/>
  <c r="AG3" i="3"/>
  <c r="AB26" i="3"/>
  <c r="AH46" i="3"/>
  <c r="AE22" i="3"/>
  <c r="AE14" i="3"/>
  <c r="AB44" i="3"/>
  <c r="AD49" i="3"/>
  <c r="AD45" i="3"/>
  <c r="AD20" i="3"/>
  <c r="AG53" i="3"/>
  <c r="AC53" i="3"/>
  <c r="AI45" i="3"/>
  <c r="AF45" i="3"/>
  <c r="AB45" i="3"/>
  <c r="AH45" i="3"/>
  <c r="AE45" i="3"/>
  <c r="AA45" i="3"/>
  <c r="AD21" i="3"/>
  <c r="AA37" i="3"/>
  <c r="AH37" i="3"/>
  <c r="AE37" i="3"/>
  <c r="AA13" i="3"/>
  <c r="AH13" i="3"/>
  <c r="AE13" i="3"/>
  <c r="AC42" i="3"/>
  <c r="AG42" i="3"/>
  <c r="AB48" i="3"/>
  <c r="AI48" i="3"/>
  <c r="AF48" i="3"/>
  <c r="AH14" i="3"/>
  <c r="AD9" i="3"/>
  <c r="AG12" i="3"/>
  <c r="AC12" i="3"/>
  <c r="AA26" i="3"/>
  <c r="AF46" i="3"/>
  <c r="AI30" i="3"/>
  <c r="AH42" i="3"/>
  <c r="AG35" i="3"/>
  <c r="AC35" i="3"/>
  <c r="AF27" i="3"/>
  <c r="AB27" i="3"/>
  <c r="AI27" i="3"/>
  <c r="AD43" i="3"/>
  <c r="AE19" i="3"/>
  <c r="AA19" i="3"/>
  <c r="AH19" i="3"/>
  <c r="AG51" i="3"/>
  <c r="AC51" i="3"/>
  <c r="AG28" i="3"/>
  <c r="AC28" i="3"/>
  <c r="AI43" i="3"/>
  <c r="AF43" i="3"/>
  <c r="AB43" i="3"/>
  <c r="AI20" i="3"/>
  <c r="AF20" i="3"/>
  <c r="AB20" i="3"/>
  <c r="AH43" i="3"/>
  <c r="AE43" i="3"/>
  <c r="AA43" i="3"/>
  <c r="AH20" i="3"/>
  <c r="AE20" i="3"/>
  <c r="AA20" i="3"/>
  <c r="AC37" i="3"/>
  <c r="AG37" i="3"/>
  <c r="AB29" i="3"/>
  <c r="AI29" i="3"/>
  <c r="AF29" i="3"/>
  <c r="AB5" i="3"/>
  <c r="AI5" i="3"/>
  <c r="AF5" i="3"/>
  <c r="AD34" i="3"/>
  <c r="AD10" i="3"/>
  <c r="AA14" i="3"/>
  <c r="AH12" i="3"/>
  <c r="AE12" i="3"/>
  <c r="AA12" i="3"/>
  <c r="AG7" i="3"/>
  <c r="AC7" i="3"/>
  <c r="AE26" i="3"/>
  <c r="AF30" i="3"/>
  <c r="AA42" i="3"/>
  <c r="AF14" i="3"/>
  <c r="AD40" i="3"/>
  <c r="AG49" i="3"/>
  <c r="AC49" i="3"/>
  <c r="AD41" i="3"/>
  <c r="AD17" i="3"/>
  <c r="AD56" i="3"/>
  <c r="AA33" i="3"/>
  <c r="AH33" i="3"/>
  <c r="AE33" i="3"/>
  <c r="AA9" i="3"/>
  <c r="AH9" i="3"/>
  <c r="AE9" i="3"/>
  <c r="AC38" i="3"/>
  <c r="AG38" i="3"/>
  <c r="AH34" i="3"/>
  <c r="AC5" i="3"/>
  <c r="AG5" i="3"/>
  <c r="AD13" i="3"/>
  <c r="AG16" i="3"/>
  <c r="AC16" i="3"/>
  <c r="AF26" i="3"/>
  <c r="AI10" i="3"/>
  <c r="AE42" i="3"/>
  <c r="AC2" i="3"/>
  <c r="AG31" i="3"/>
  <c r="AC31" i="3"/>
  <c r="AF23" i="3"/>
  <c r="AB23" i="3"/>
  <c r="AI23" i="3"/>
  <c r="AE39" i="3"/>
  <c r="AA39" i="3"/>
  <c r="AH39" i="3"/>
  <c r="AE15" i="3"/>
  <c r="AA15" i="3"/>
  <c r="AH15" i="3"/>
  <c r="AG47" i="3"/>
  <c r="AC47" i="3"/>
  <c r="AG24" i="3"/>
  <c r="AC24" i="3"/>
  <c r="AI40" i="3"/>
  <c r="AF40" i="3"/>
  <c r="AB40" i="3"/>
  <c r="AI16" i="3"/>
  <c r="AF16" i="3"/>
  <c r="AB16" i="3"/>
  <c r="AH40" i="3"/>
  <c r="AE40" i="3"/>
  <c r="AA40" i="3"/>
  <c r="AC33" i="3"/>
  <c r="AG33" i="3"/>
  <c r="AB25" i="3"/>
  <c r="AI25" i="3"/>
  <c r="AF25" i="3"/>
  <c r="AD54" i="3"/>
  <c r="AD30" i="3"/>
  <c r="AD6" i="3"/>
  <c r="AH16" i="3"/>
  <c r="AE16" i="3"/>
  <c r="AA16" i="3"/>
  <c r="AG11" i="3"/>
  <c r="AC11" i="3"/>
  <c r="AI42" i="3"/>
  <c r="AF10" i="3"/>
  <c r="AB10" i="3"/>
  <c r="AH38" i="3"/>
  <c r="AD36" i="3"/>
  <c r="AG45" i="3"/>
  <c r="AC45" i="3"/>
  <c r="AD37" i="3"/>
  <c r="AD52" i="3"/>
  <c r="AA29" i="3"/>
  <c r="AH29" i="3"/>
  <c r="AE29" i="3"/>
  <c r="AA5" i="3"/>
  <c r="AH5" i="3"/>
  <c r="AE5" i="3"/>
  <c r="AC34" i="3"/>
  <c r="AG34" i="3"/>
  <c r="AE34" i="3"/>
  <c r="AC6" i="3"/>
  <c r="AG6" i="3"/>
  <c r="AC9" i="3"/>
  <c r="AG9" i="3"/>
  <c r="AI4" i="3"/>
  <c r="AF4" i="3"/>
  <c r="AB4" i="3"/>
  <c r="AF3" i="3"/>
  <c r="AB3" i="3"/>
  <c r="AI3" i="3"/>
  <c r="AB42" i="3"/>
  <c r="AI26" i="3"/>
  <c r="AH10" i="3"/>
  <c r="AA38" i="3"/>
  <c r="AF34" i="3"/>
  <c r="AG27" i="3"/>
  <c r="AC27" i="3"/>
  <c r="AF19" i="3"/>
  <c r="AB19" i="3"/>
  <c r="AI19" i="3"/>
  <c r="AE35" i="3"/>
  <c r="AA35" i="3"/>
  <c r="AH35" i="3"/>
  <c r="AE11" i="3"/>
  <c r="AA11" i="3"/>
  <c r="AH11" i="3"/>
  <c r="AG43" i="3"/>
  <c r="AC43" i="3"/>
  <c r="AG20" i="3"/>
  <c r="AC20" i="3"/>
  <c r="AI36" i="3"/>
  <c r="AF36" i="3"/>
  <c r="AB36" i="3"/>
  <c r="AI12" i="3"/>
  <c r="AF12" i="3"/>
  <c r="AB12" i="3"/>
  <c r="AH36" i="3"/>
  <c r="AE36" i="3"/>
  <c r="AA36" i="3"/>
  <c r="AC29" i="3"/>
  <c r="AG29" i="3"/>
  <c r="AB21" i="3"/>
  <c r="AI21" i="3"/>
  <c r="AF21" i="3"/>
  <c r="AD50" i="3"/>
  <c r="AD26" i="3"/>
  <c r="AC56" i="3"/>
  <c r="AG56" i="3"/>
  <c r="AE56" i="3"/>
  <c r="AA56" i="3"/>
  <c r="AH56" i="3"/>
  <c r="AH6" i="3"/>
  <c r="AG15" i="3"/>
  <c r="AC15" i="3"/>
  <c r="AI22" i="3"/>
  <c r="AE38" i="3"/>
  <c r="U38" i="3" s="1"/>
  <c r="AF22" i="3"/>
  <c r="AD57" i="3"/>
  <c r="AD32" i="3"/>
  <c r="AI57" i="3"/>
  <c r="AF57" i="3"/>
  <c r="AB57" i="3"/>
  <c r="AH57" i="3"/>
  <c r="AE57" i="3"/>
  <c r="AA57" i="3"/>
  <c r="AD33" i="3"/>
  <c r="AD48" i="3"/>
  <c r="AA25" i="3"/>
  <c r="AH25" i="3"/>
  <c r="V25" i="3" s="1"/>
  <c r="AE25" i="3"/>
  <c r="AC54" i="3"/>
  <c r="AG54" i="3"/>
  <c r="AC30" i="3"/>
  <c r="AG30" i="3"/>
  <c r="AE52" i="3"/>
  <c r="AA52" i="3"/>
  <c r="AH52" i="3"/>
  <c r="AA6" i="3"/>
  <c r="AC10" i="3"/>
  <c r="AG10" i="3"/>
  <c r="AC13" i="3"/>
  <c r="AG13" i="3"/>
  <c r="AI8" i="3"/>
  <c r="AF8" i="3"/>
  <c r="AB8" i="3"/>
  <c r="AF7" i="3"/>
  <c r="AB7" i="3"/>
  <c r="AI7" i="3"/>
  <c r="AB22" i="3"/>
  <c r="AH30" i="3"/>
  <c r="V30" i="3" s="1"/>
  <c r="AE10" i="3"/>
  <c r="AH22" i="3"/>
  <c r="AF44" i="3"/>
  <c r="AE31" i="3"/>
  <c r="AA31" i="3"/>
  <c r="AH31" i="3"/>
  <c r="AE7" i="3"/>
  <c r="AA7" i="3"/>
  <c r="AH7" i="3"/>
  <c r="AG40" i="3"/>
  <c r="AC40" i="3"/>
  <c r="AI55" i="3"/>
  <c r="AF55" i="3"/>
  <c r="AB55" i="3"/>
  <c r="AI32" i="3"/>
  <c r="AF32" i="3"/>
  <c r="AB32" i="3"/>
  <c r="AH55" i="3"/>
  <c r="AE55" i="3"/>
  <c r="AA55" i="3"/>
  <c r="AH32" i="3"/>
  <c r="AE32" i="3"/>
  <c r="AA32" i="3"/>
  <c r="AC25" i="3"/>
  <c r="AG25" i="3"/>
  <c r="AB41" i="3"/>
  <c r="AI41" i="3"/>
  <c r="AF41" i="3"/>
  <c r="AB17" i="3"/>
  <c r="AI17" i="3"/>
  <c r="AF17" i="3"/>
  <c r="AD46" i="3"/>
  <c r="AD22" i="3"/>
  <c r="AC52" i="3"/>
  <c r="AG52" i="3"/>
  <c r="AE48" i="3"/>
  <c r="AA48" i="3"/>
  <c r="AH48" i="3"/>
  <c r="AE6" i="3"/>
  <c r="AI38" i="3"/>
  <c r="AA30" i="3"/>
  <c r="AE54" i="3"/>
  <c r="AA54" i="3"/>
  <c r="AH54" i="3"/>
  <c r="AA22" i="3"/>
  <c r="AI44" i="3"/>
  <c r="AG23" i="3"/>
  <c r="AC23" i="3"/>
  <c r="AD53" i="3"/>
  <c r="AD28" i="3"/>
  <c r="AI53" i="3"/>
  <c r="AF53" i="3"/>
  <c r="AB53" i="3"/>
  <c r="AH53" i="3"/>
  <c r="AE53" i="3"/>
  <c r="AA53" i="3"/>
  <c r="AD29" i="3"/>
  <c r="AD44" i="3"/>
  <c r="AA21" i="3"/>
  <c r="AH21" i="3"/>
  <c r="AE21" i="3"/>
  <c r="AC50" i="3"/>
  <c r="AG50" i="3"/>
  <c r="AC26" i="3"/>
  <c r="AG26" i="3"/>
  <c r="AE44" i="3"/>
  <c r="AA44" i="3"/>
  <c r="AH44" i="3"/>
  <c r="AI34" i="3"/>
  <c r="AC14" i="3"/>
  <c r="AG14" i="3"/>
  <c r="AC17" i="3"/>
  <c r="AG17" i="3"/>
  <c r="AG4" i="3"/>
  <c r="AC4" i="3"/>
  <c r="AF11" i="3"/>
  <c r="AB11" i="3"/>
  <c r="AI11" i="3"/>
  <c r="AB38" i="3"/>
  <c r="AB14" i="3"/>
  <c r="AE30" i="3"/>
  <c r="AE50" i="3"/>
  <c r="AA50" i="3"/>
  <c r="AH50" i="3"/>
  <c r="AF39" i="3"/>
  <c r="AB39" i="3"/>
  <c r="AI39" i="3"/>
  <c r="AF35" i="3"/>
  <c r="AB35" i="3"/>
  <c r="AI35" i="3"/>
  <c r="AD51" i="3"/>
  <c r="AE27" i="3"/>
  <c r="AA27" i="3"/>
  <c r="AH27" i="3"/>
  <c r="AE3" i="3"/>
  <c r="AA3" i="3"/>
  <c r="AH3" i="3"/>
  <c r="AG36" i="3"/>
  <c r="AC36" i="3"/>
  <c r="AI51" i="3"/>
  <c r="AF51" i="3"/>
  <c r="AB51" i="3"/>
  <c r="AI28" i="3"/>
  <c r="AF28" i="3"/>
  <c r="AB28" i="3"/>
  <c r="AH51" i="3"/>
  <c r="AE51" i="3"/>
  <c r="AA51" i="3"/>
  <c r="AH28" i="3"/>
  <c r="AE28" i="3"/>
  <c r="AA28" i="3"/>
  <c r="AC21" i="3"/>
  <c r="AG21" i="3"/>
  <c r="AB37" i="3"/>
  <c r="AI37" i="3"/>
  <c r="AF37" i="3"/>
  <c r="AB13" i="3"/>
  <c r="AI13" i="3"/>
  <c r="AF13" i="3"/>
  <c r="AD42" i="3"/>
  <c r="AD18" i="3"/>
  <c r="AC48" i="3"/>
  <c r="AG48" i="3"/>
  <c r="AB34" i="3"/>
  <c r="AH4" i="3"/>
  <c r="AE4" i="3"/>
  <c r="AA4" i="3"/>
  <c r="AI18" i="3"/>
  <c r="AH18" i="3"/>
  <c r="AB50" i="3"/>
  <c r="AI50" i="3"/>
  <c r="AF50" i="3"/>
  <c r="AF54" i="3"/>
  <c r="AG19" i="3"/>
  <c r="AC19" i="3"/>
  <c r="AD24" i="3"/>
  <c r="AG57" i="3"/>
  <c r="AC57" i="3"/>
  <c r="AI49" i="3"/>
  <c r="AF49" i="3"/>
  <c r="AB49" i="3"/>
  <c r="AH49" i="3"/>
  <c r="AE49" i="3"/>
  <c r="AA49" i="3"/>
  <c r="AD25" i="3"/>
  <c r="AA41" i="3"/>
  <c r="AH41" i="3"/>
  <c r="V41" i="3" s="1"/>
  <c r="AE41" i="3"/>
  <c r="AA17" i="3"/>
  <c r="AH17" i="3"/>
  <c r="V17" i="3" s="1"/>
  <c r="AE17" i="3"/>
  <c r="AC46" i="3"/>
  <c r="AG46" i="3"/>
  <c r="AC22" i="3"/>
  <c r="AG22" i="3"/>
  <c r="AB56" i="3"/>
  <c r="AI56" i="3"/>
  <c r="AF56" i="3"/>
  <c r="AI6" i="3"/>
  <c r="AC18" i="3"/>
  <c r="AG18" i="3"/>
  <c r="AD5" i="3"/>
  <c r="AG8" i="3"/>
  <c r="AC8" i="3"/>
  <c r="AF15" i="3"/>
  <c r="AB15" i="3"/>
  <c r="AI15" i="3"/>
  <c r="AB18" i="3"/>
  <c r="AA18" i="3"/>
  <c r="AI46" i="3"/>
  <c r="V46" i="3" s="1"/>
  <c r="AA46" i="3"/>
  <c r="AF6" i="3"/>
  <c r="AI54" i="3"/>
  <c r="AG39" i="3"/>
  <c r="AC39" i="3"/>
  <c r="AF31" i="3"/>
  <c r="AB31" i="3"/>
  <c r="AI31" i="3"/>
  <c r="AD47" i="3"/>
  <c r="AE23" i="3"/>
  <c r="AA23" i="3"/>
  <c r="AH23" i="3"/>
  <c r="AG55" i="3"/>
  <c r="AC55" i="3"/>
  <c r="AG32" i="3"/>
  <c r="AC32" i="3"/>
  <c r="AI47" i="3"/>
  <c r="AF47" i="3"/>
  <c r="AB47" i="3"/>
  <c r="AI24" i="3"/>
  <c r="AF24" i="3"/>
  <c r="AB24" i="3"/>
  <c r="AH47" i="3"/>
  <c r="AE47" i="3"/>
  <c r="AA47" i="3"/>
  <c r="AH24" i="3"/>
  <c r="AE24" i="3"/>
  <c r="AA24" i="3"/>
  <c r="AC41" i="3"/>
  <c r="AG41" i="3"/>
  <c r="AB33" i="3"/>
  <c r="AI33" i="3"/>
  <c r="AF33" i="3"/>
  <c r="AB9" i="3"/>
  <c r="AI9" i="3"/>
  <c r="AF9" i="3"/>
  <c r="AD38" i="3"/>
  <c r="AD14" i="3"/>
  <c r="AC44" i="3"/>
  <c r="AG44" i="3"/>
  <c r="AB52" i="3"/>
  <c r="AI52" i="3"/>
  <c r="AF52" i="3"/>
  <c r="AB6" i="3"/>
  <c r="AD2" i="3"/>
  <c r="AH8" i="3"/>
  <c r="AE8" i="3"/>
  <c r="AA8" i="3"/>
  <c r="AH26" i="3"/>
  <c r="V26" i="3" s="1"/>
  <c r="AE18" i="3"/>
  <c r="AB46" i="3"/>
  <c r="AE46" i="3"/>
  <c r="AF42" i="3"/>
  <c r="AB54" i="3"/>
  <c r="J10" i="3" l="1"/>
  <c r="J9" i="3"/>
  <c r="V27" i="3"/>
  <c r="T27" i="3"/>
  <c r="V16" i="3"/>
  <c r="T34" i="3"/>
  <c r="V21" i="3"/>
  <c r="U2" i="3"/>
  <c r="V14" i="3"/>
  <c r="U17" i="3"/>
  <c r="V48" i="3"/>
  <c r="V8" i="3"/>
  <c r="V36" i="3"/>
  <c r="T4" i="3"/>
  <c r="U18" i="3"/>
  <c r="T53" i="3"/>
  <c r="T7" i="3"/>
  <c r="V10" i="3"/>
  <c r="U25" i="3"/>
  <c r="V22" i="3"/>
  <c r="V2" i="3"/>
  <c r="T23" i="3"/>
  <c r="T3" i="3"/>
  <c r="V49" i="3"/>
  <c r="U50" i="3"/>
  <c r="T16" i="3"/>
  <c r="U30" i="3"/>
  <c r="V40" i="3"/>
  <c r="U27" i="3"/>
  <c r="V54" i="3"/>
  <c r="V5" i="3"/>
  <c r="U51" i="3"/>
  <c r="U3" i="3"/>
  <c r="V29" i="3"/>
  <c r="U22" i="3"/>
  <c r="U5" i="3"/>
  <c r="T10" i="3"/>
  <c r="V3" i="3"/>
  <c r="V23" i="3"/>
  <c r="T2" i="3"/>
  <c r="U14" i="3"/>
  <c r="U32" i="3"/>
  <c r="V43" i="3"/>
  <c r="V32" i="3"/>
  <c r="V44" i="3"/>
  <c r="U53" i="3"/>
  <c r="T24" i="3"/>
  <c r="U4" i="3"/>
  <c r="V53" i="3"/>
  <c r="U54" i="3"/>
  <c r="V55" i="3"/>
  <c r="U34" i="3"/>
  <c r="V51" i="3"/>
  <c r="U46" i="3"/>
  <c r="T17" i="3"/>
  <c r="V4" i="3"/>
  <c r="U41" i="3"/>
  <c r="T46" i="3"/>
  <c r="U23" i="3"/>
  <c r="T49" i="3"/>
  <c r="T51" i="3"/>
  <c r="V50" i="3"/>
  <c r="U48" i="3"/>
  <c r="T6" i="3"/>
  <c r="U29" i="3"/>
  <c r="T43" i="3"/>
  <c r="U49" i="3"/>
  <c r="T50" i="3"/>
  <c r="T21" i="3"/>
  <c r="T32" i="3"/>
  <c r="V52" i="3"/>
  <c r="T57" i="3"/>
  <c r="T40" i="3"/>
  <c r="U9" i="3"/>
  <c r="U43" i="3"/>
  <c r="V19" i="3"/>
  <c r="T26" i="3"/>
  <c r="U13" i="3"/>
  <c r="T52" i="3"/>
  <c r="U57" i="3"/>
  <c r="V6" i="3"/>
  <c r="T29" i="3"/>
  <c r="U40" i="3"/>
  <c r="V15" i="3"/>
  <c r="U42" i="3"/>
  <c r="V9" i="3"/>
  <c r="T42" i="3"/>
  <c r="T19" i="3"/>
  <c r="V13" i="3"/>
  <c r="V18" i="3"/>
  <c r="T22" i="3"/>
  <c r="V7" i="3"/>
  <c r="U52" i="3"/>
  <c r="V57" i="3"/>
  <c r="V56" i="3"/>
  <c r="T36" i="3"/>
  <c r="U16" i="3"/>
  <c r="T15" i="3"/>
  <c r="T9" i="3"/>
  <c r="U19" i="3"/>
  <c r="T13" i="3"/>
  <c r="T55" i="3"/>
  <c r="T56" i="3"/>
  <c r="U36" i="3"/>
  <c r="V11" i="3"/>
  <c r="T38" i="3"/>
  <c r="U15" i="3"/>
  <c r="U33" i="3"/>
  <c r="U26" i="3"/>
  <c r="U37" i="3"/>
  <c r="T44" i="3"/>
  <c r="T54" i="3"/>
  <c r="U55" i="3"/>
  <c r="U7" i="3"/>
  <c r="U56" i="3"/>
  <c r="T11" i="3"/>
  <c r="V39" i="3"/>
  <c r="V33" i="3"/>
  <c r="V37" i="3"/>
  <c r="U44" i="3"/>
  <c r="V31" i="3"/>
  <c r="U11" i="3"/>
  <c r="T39" i="3"/>
  <c r="T33" i="3"/>
  <c r="T37" i="3"/>
  <c r="U24" i="3"/>
  <c r="T30" i="3"/>
  <c r="T31" i="3"/>
  <c r="V35" i="3"/>
  <c r="U39" i="3"/>
  <c r="T12" i="3"/>
  <c r="V24" i="3"/>
  <c r="U31" i="3"/>
  <c r="T35" i="3"/>
  <c r="V38" i="3"/>
  <c r="U12" i="3"/>
  <c r="T45" i="3"/>
  <c r="T28" i="3"/>
  <c r="U6" i="3"/>
  <c r="U35" i="3"/>
  <c r="V12" i="3"/>
  <c r="T20" i="3"/>
  <c r="U45" i="3"/>
  <c r="T47" i="3"/>
  <c r="T41" i="3"/>
  <c r="U28" i="3"/>
  <c r="T25" i="3"/>
  <c r="V34" i="3"/>
  <c r="T14" i="3"/>
  <c r="U20" i="3"/>
  <c r="V42" i="3"/>
  <c r="V45" i="3"/>
  <c r="T8" i="3"/>
  <c r="U47" i="3"/>
  <c r="U8" i="3"/>
  <c r="V47" i="3"/>
  <c r="T18" i="3"/>
  <c r="V28" i="3"/>
  <c r="U21" i="3"/>
  <c r="T48" i="3"/>
  <c r="U10" i="3"/>
  <c r="T5" i="3"/>
  <c r="V20" i="3"/>
  <c r="J5" i="3" l="1"/>
  <c r="J6" i="3"/>
  <c r="J4" i="3"/>
</calcChain>
</file>

<file path=xl/sharedStrings.xml><?xml version="1.0" encoding="utf-8"?>
<sst xmlns="http://schemas.openxmlformats.org/spreadsheetml/2006/main" count="249" uniqueCount="89">
  <si>
    <t>ID</t>
  </si>
  <si>
    <t>Fachprüfer/In</t>
  </si>
  <si>
    <t>Vorsitzende/r</t>
  </si>
  <si>
    <t>Schriftführer/in</t>
  </si>
  <si>
    <t>Fach</t>
  </si>
  <si>
    <t>FPA Termin</t>
  </si>
  <si>
    <t>WI</t>
  </si>
  <si>
    <t>WA</t>
  </si>
  <si>
    <t>FE</t>
  </si>
  <si>
    <t>E</t>
  </si>
  <si>
    <t>ER</t>
  </si>
  <si>
    <t>ST</t>
  </si>
  <si>
    <t>LD</t>
  </si>
  <si>
    <t>S0</t>
  </si>
  <si>
    <t>BO</t>
  </si>
  <si>
    <t>KL</t>
  </si>
  <si>
    <t>KM</t>
  </si>
  <si>
    <t>LZ</t>
  </si>
  <si>
    <t>GE</t>
  </si>
  <si>
    <t>SO</t>
  </si>
  <si>
    <t>BI</t>
  </si>
  <si>
    <t>ES</t>
  </si>
  <si>
    <t>GO</t>
  </si>
  <si>
    <t>BG</t>
  </si>
  <si>
    <t>RT</t>
  </si>
  <si>
    <t>GR</t>
  </si>
  <si>
    <t>BR</t>
  </si>
  <si>
    <t>SU</t>
  </si>
  <si>
    <t>WJ</t>
  </si>
  <si>
    <t>EK</t>
  </si>
  <si>
    <t>BV</t>
  </si>
  <si>
    <t>WL</t>
  </si>
  <si>
    <t>MH</t>
  </si>
  <si>
    <t>SR</t>
  </si>
  <si>
    <t>M</t>
  </si>
  <si>
    <t>PA</t>
  </si>
  <si>
    <t>KO</t>
  </si>
  <si>
    <t>BU</t>
  </si>
  <si>
    <t>FI</t>
  </si>
  <si>
    <t>HF</t>
  </si>
  <si>
    <t>D</t>
  </si>
  <si>
    <t>HW</t>
  </si>
  <si>
    <t>KP</t>
  </si>
  <si>
    <t>KI</t>
  </si>
  <si>
    <t>WR</t>
  </si>
  <si>
    <t>EW</t>
  </si>
  <si>
    <t>KR</t>
  </si>
  <si>
    <t>KG</t>
  </si>
  <si>
    <t>HR</t>
  </si>
  <si>
    <t>WH</t>
  </si>
  <si>
    <t>MU</t>
  </si>
  <si>
    <t>BS</t>
  </si>
  <si>
    <t>SWE</t>
  </si>
  <si>
    <t>HK</t>
  </si>
  <si>
    <t>RO</t>
  </si>
  <si>
    <t>HD</t>
  </si>
  <si>
    <t>SZ</t>
  </si>
  <si>
    <t>RW</t>
  </si>
  <si>
    <t>RN</t>
  </si>
  <si>
    <t>BK</t>
  </si>
  <si>
    <t>GA</t>
  </si>
  <si>
    <t>S8</t>
  </si>
  <si>
    <t>TL</t>
  </si>
  <si>
    <t>PG</t>
  </si>
  <si>
    <t>SW</t>
  </si>
  <si>
    <t>SC</t>
  </si>
  <si>
    <t>GEE</t>
  </si>
  <si>
    <t>GS</t>
  </si>
  <si>
    <t>SN</t>
  </si>
  <si>
    <t>TR</t>
  </si>
  <si>
    <t>KA</t>
  </si>
  <si>
    <t>PF</t>
  </si>
  <si>
    <t>SWF</t>
  </si>
  <si>
    <t>Auswahl</t>
  </si>
  <si>
    <t>Summe</t>
  </si>
  <si>
    <t>doppelte Pause</t>
  </si>
  <si>
    <t>dreifache Pause</t>
  </si>
  <si>
    <t>einfache Pause</t>
  </si>
  <si>
    <t>Konferenzpausen</t>
  </si>
  <si>
    <t>Termin Nr.</t>
  </si>
  <si>
    <t>Zeit</t>
  </si>
  <si>
    <t>01.06.2020, 15:40 - 16:05 Uhr</t>
  </si>
  <si>
    <t>01.06.2020, 16:05 - 16:30 Uhr</t>
  </si>
  <si>
    <t>01.06.2020, 16:30 - 16:55 Uhr</t>
  </si>
  <si>
    <t>01.06.2020, 17:20 - 17:45 Uhr</t>
  </si>
  <si>
    <t>01.06.2020, 17:45 - 18:10 Uhr</t>
  </si>
  <si>
    <t>01.06.2020, 16:55 - 17:20 Uhr</t>
  </si>
  <si>
    <t>Prüfungsblöcke</t>
  </si>
  <si>
    <t>Mittelwert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</si>
</sst>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2" borderId="1" xfId="0" applyFill="1" applyBorder="1" applyAlignment="1">
      <alignment horizontal="center"/>
    </xf>
    <xf numFmtId="14" fontId="0" fillId="0" borderId="0" xfId="0" applyNumberFormat="1"/>
    <xf numFmtId="49" fontId="0" fillId="0" borderId="0" xfId="0" applyNumberFormat="1"/>
    <xf numFmtId="14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  <xf numFmtId="0" fontId="0" fillId="0" borderId="1" xfId="0" applyFill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Standard" xfId="0" builtinId="0"/>
  </cellStyles>
  <dxfs count="3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6350</xdr:colOff>
      <xdr:row>11</xdr:row>
      <xdr:rowOff>171450</xdr:rowOff>
    </xdr:from>
    <xdr:to>
      <xdr:col>10</xdr:col>
      <xdr:colOff>0</xdr:colOff>
      <xdr:row>17</xdr:row>
      <xdr:rowOff>95250</xdr:rowOff>
    </xdr:to>
    <xdr:sp macro="" textlink="">
      <xdr:nvSpPr>
        <xdr:cNvPr id="2" name="Textfeld 1">
          <a:extLst>
            <a:ext uri="{FF2B5EF4-FFF2-40B4-BE49-F238E27FC236}">
              <a16:creationId xmlns:a16="http://schemas.microsoft.com/office/drawing/2014/main" id="{DD356006-AAAC-4884-B7C7-44E2DFD33B7F}"/>
            </a:ext>
          </a:extLst>
        </xdr:cNvPr>
        <xdr:cNvSpPr txBox="1"/>
      </xdr:nvSpPr>
      <xdr:spPr>
        <a:xfrm>
          <a:off x="7975600" y="2197100"/>
          <a:ext cx="1835150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DE" sz="1100"/>
            <a:t>Kürzel aller Lehrer in Spalte L eintragen.</a:t>
          </a:r>
        </a:p>
        <a:p>
          <a:r>
            <a:rPr lang="de-DE" sz="1100"/>
            <a:t>Formeln verlängern!</a:t>
          </a:r>
        </a:p>
        <a:p>
          <a:r>
            <a:rPr lang="de-DE" sz="1100"/>
            <a:t>FPA-Termine im Blatt "Termine" anpassen.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6ABDFA-7686-4DD2-8CD7-FC48DE8C1686}">
  <dimension ref="A1:AI57"/>
  <sheetViews>
    <sheetView tabSelected="1" workbookViewId="0">
      <selection activeCell="J22" sqref="J22"/>
    </sheetView>
  </sheetViews>
  <sheetFormatPr baseColWidth="10" defaultRowHeight="14.5" x14ac:dyDescent="0.35"/>
  <cols>
    <col min="1" max="1" width="10.90625" style="1"/>
    <col min="2" max="2" width="12.36328125" style="1" bestFit="1" customWidth="1"/>
    <col min="3" max="3" width="12.1796875" style="1" bestFit="1" customWidth="1"/>
    <col min="4" max="4" width="13.7265625" style="1" bestFit="1" customWidth="1"/>
    <col min="5" max="6" width="10.90625" style="1"/>
    <col min="7" max="7" width="29.08984375" style="1" customWidth="1"/>
    <col min="8" max="8" width="14" style="1" customWidth="1"/>
    <col min="9" max="9" width="15.453125" bestFit="1" customWidth="1"/>
    <col min="12" max="18" width="6" style="1" customWidth="1"/>
    <col min="19" max="19" width="10" style="1" customWidth="1"/>
    <col min="20" max="20" width="13.26953125" bestFit="1" customWidth="1"/>
    <col min="21" max="21" width="13.6328125" bestFit="1" customWidth="1"/>
    <col min="22" max="22" width="14" style="1" bestFit="1" customWidth="1"/>
    <col min="27" max="30" width="3.81640625" customWidth="1"/>
    <col min="31" max="33" width="4.81640625" customWidth="1"/>
    <col min="34" max="35" width="5.81640625" style="1" bestFit="1" customWidth="1"/>
  </cols>
  <sheetData>
    <row r="1" spans="1:35" x14ac:dyDescent="0.35">
      <c r="A1" s="8" t="s">
        <v>0</v>
      </c>
      <c r="B1" s="8" t="s">
        <v>1</v>
      </c>
      <c r="C1" s="8" t="s">
        <v>2</v>
      </c>
      <c r="D1" s="8" t="s">
        <v>3</v>
      </c>
      <c r="E1" s="8" t="s">
        <v>4</v>
      </c>
      <c r="F1" s="8" t="s">
        <v>5</v>
      </c>
      <c r="G1" s="8" t="s">
        <v>80</v>
      </c>
      <c r="H1" s="8"/>
      <c r="I1" s="2" t="s">
        <v>73</v>
      </c>
      <c r="J1" s="4" t="s">
        <v>31</v>
      </c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 t="s">
        <v>74</v>
      </c>
      <c r="T1" s="1" t="s">
        <v>77</v>
      </c>
      <c r="U1" t="s">
        <v>75</v>
      </c>
      <c r="V1" t="s">
        <v>76</v>
      </c>
    </row>
    <row r="2" spans="1:35" x14ac:dyDescent="0.35">
      <c r="A2" s="1">
        <v>1</v>
      </c>
      <c r="B2" s="1" t="s">
        <v>6</v>
      </c>
      <c r="C2" s="1" t="s">
        <v>7</v>
      </c>
      <c r="D2" s="1" t="s">
        <v>8</v>
      </c>
      <c r="E2" s="1" t="s">
        <v>9</v>
      </c>
      <c r="F2" s="1">
        <v>2</v>
      </c>
      <c r="G2" s="1" t="str">
        <f>VLOOKUP(F2,Termine!A:B,2,FALSE)</f>
        <v>01.06.2020, 16:05 - 16:30 Uhr</v>
      </c>
      <c r="L2" s="1" t="s">
        <v>23</v>
      </c>
      <c r="M2" s="1">
        <f t="shared" ref="M2:R11" si="0">COUNTIF($X$2:$Z$42,$L2&amp;M$1)</f>
        <v>1</v>
      </c>
      <c r="N2" s="1">
        <f t="shared" si="0"/>
        <v>1</v>
      </c>
      <c r="O2" s="1">
        <f t="shared" si="0"/>
        <v>0</v>
      </c>
      <c r="P2" s="1">
        <f t="shared" si="0"/>
        <v>0</v>
      </c>
      <c r="Q2" s="1">
        <f t="shared" si="0"/>
        <v>0</v>
      </c>
      <c r="R2" s="1">
        <f t="shared" si="0"/>
        <v>0</v>
      </c>
      <c r="S2" s="1">
        <f>SUM(M2:R2)</f>
        <v>2</v>
      </c>
      <c r="T2" s="1">
        <f t="shared" ref="T2:T33" si="1">COUNTIF(AA2:AD2,"101")</f>
        <v>0</v>
      </c>
      <c r="U2" s="1">
        <f t="shared" ref="U2:U33" si="2">COUNTIF(AE2:AG2,"1001")</f>
        <v>0</v>
      </c>
      <c r="V2" s="1">
        <f t="shared" ref="V2:V33" si="3">COUNTIF(AH2:AI2,"10001")</f>
        <v>0</v>
      </c>
      <c r="X2" s="1" t="str">
        <f t="shared" ref="X2:X42" si="4">B2&amp;$F2</f>
        <v>WI2</v>
      </c>
      <c r="Y2" s="1" t="str">
        <f t="shared" ref="Y2:Y42" si="5">C2&amp;$F2</f>
        <v>WA2</v>
      </c>
      <c r="Z2" s="1" t="str">
        <f t="shared" ref="Z2:Z42" si="6">D2&amp;$F2</f>
        <v>FE2</v>
      </c>
      <c r="AA2" s="1" t="str">
        <f t="shared" ref="AA2:AA33" si="7">M2&amp;N2&amp;O2</f>
        <v>110</v>
      </c>
      <c r="AB2" s="1" t="str">
        <f t="shared" ref="AB2:AB33" si="8">N2&amp;O2&amp;P2</f>
        <v>100</v>
      </c>
      <c r="AC2" s="1" t="str">
        <f t="shared" ref="AC2:AC33" si="9">O2&amp;P2&amp;Q2</f>
        <v>000</v>
      </c>
      <c r="AD2" s="1" t="str">
        <f t="shared" ref="AD2:AD33" si="10">P2&amp;Q2&amp;R2</f>
        <v>000</v>
      </c>
      <c r="AE2" s="1" t="str">
        <f t="shared" ref="AE2:AE33" si="11">M2&amp;N2&amp;O2&amp;P2</f>
        <v>1100</v>
      </c>
      <c r="AF2" s="1" t="str">
        <f t="shared" ref="AF2:AF33" si="12">N2&amp;O2&amp;P2&amp;Q2</f>
        <v>1000</v>
      </c>
      <c r="AG2" s="1" t="str">
        <f t="shared" ref="AG2:AG33" si="13">O2&amp;P2&amp;Q2&amp;R2</f>
        <v>0000</v>
      </c>
      <c r="AH2" s="1" t="str">
        <f t="shared" ref="AH2:AH33" si="14">M2&amp;N2&amp;O2&amp;P2&amp;Q2</f>
        <v>11000</v>
      </c>
      <c r="AI2" s="1" t="str">
        <f t="shared" ref="AI2:AI33" si="15">N2&amp;O2&amp;P2&amp;Q2&amp;R2</f>
        <v>10000</v>
      </c>
    </row>
    <row r="3" spans="1:35" x14ac:dyDescent="0.35">
      <c r="A3" s="1">
        <v>2</v>
      </c>
      <c r="B3" s="1" t="s">
        <v>6</v>
      </c>
      <c r="C3" s="1" t="s">
        <v>8</v>
      </c>
      <c r="D3" s="1" t="s">
        <v>7</v>
      </c>
      <c r="E3" s="1" t="s">
        <v>9</v>
      </c>
      <c r="F3" s="1">
        <v>1</v>
      </c>
      <c r="G3" s="1" t="str">
        <f>VLOOKUP(F3,Termine!A:B,2,FALSE)</f>
        <v>01.06.2020, 15:40 - 16:05 Uhr</v>
      </c>
      <c r="I3" s="3" t="s">
        <v>78</v>
      </c>
      <c r="J3" s="3" t="s">
        <v>74</v>
      </c>
      <c r="L3" s="1" t="s">
        <v>59</v>
      </c>
      <c r="M3" s="1">
        <f t="shared" si="0"/>
        <v>1</v>
      </c>
      <c r="N3" s="1">
        <f t="shared" si="0"/>
        <v>0</v>
      </c>
      <c r="O3" s="1">
        <f t="shared" si="0"/>
        <v>0</v>
      </c>
      <c r="P3" s="1">
        <f t="shared" si="0"/>
        <v>0</v>
      </c>
      <c r="Q3" s="1">
        <f t="shared" si="0"/>
        <v>0</v>
      </c>
      <c r="R3" s="1">
        <f t="shared" si="0"/>
        <v>0</v>
      </c>
      <c r="S3" s="1">
        <f t="shared" ref="S3:S57" si="16">SUM(M3:R3)</f>
        <v>1</v>
      </c>
      <c r="T3" s="1">
        <f t="shared" si="1"/>
        <v>0</v>
      </c>
      <c r="U3" s="1">
        <f t="shared" si="2"/>
        <v>0</v>
      </c>
      <c r="V3" s="1">
        <f t="shared" si="3"/>
        <v>0</v>
      </c>
      <c r="X3" s="1" t="str">
        <f t="shared" si="4"/>
        <v>WI1</v>
      </c>
      <c r="Y3" s="1" t="str">
        <f t="shared" si="5"/>
        <v>FE1</v>
      </c>
      <c r="Z3" s="1" t="str">
        <f t="shared" si="6"/>
        <v>WA1</v>
      </c>
      <c r="AA3" s="1" t="str">
        <f t="shared" si="7"/>
        <v>100</v>
      </c>
      <c r="AB3" s="1" t="str">
        <f t="shared" si="8"/>
        <v>000</v>
      </c>
      <c r="AC3" s="1" t="str">
        <f t="shared" si="9"/>
        <v>000</v>
      </c>
      <c r="AD3" s="1" t="str">
        <f t="shared" si="10"/>
        <v>000</v>
      </c>
      <c r="AE3" s="1" t="str">
        <f t="shared" si="11"/>
        <v>1000</v>
      </c>
      <c r="AF3" s="1" t="str">
        <f t="shared" si="12"/>
        <v>0000</v>
      </c>
      <c r="AG3" s="1" t="str">
        <f t="shared" si="13"/>
        <v>0000</v>
      </c>
      <c r="AH3" s="1" t="str">
        <f t="shared" si="14"/>
        <v>10000</v>
      </c>
      <c r="AI3" s="1" t="str">
        <f t="shared" si="15"/>
        <v>00000</v>
      </c>
    </row>
    <row r="4" spans="1:35" x14ac:dyDescent="0.35">
      <c r="A4" s="1">
        <v>3</v>
      </c>
      <c r="B4" s="1" t="s">
        <v>10</v>
      </c>
      <c r="C4" s="1" t="s">
        <v>11</v>
      </c>
      <c r="D4" s="1" t="s">
        <v>12</v>
      </c>
      <c r="E4" s="1" t="s">
        <v>13</v>
      </c>
      <c r="F4" s="1">
        <v>1</v>
      </c>
      <c r="G4" s="1" t="str">
        <f>VLOOKUP(F4,Termine!A:B,2,FALSE)</f>
        <v>01.06.2020, 15:40 - 16:05 Uhr</v>
      </c>
      <c r="I4" s="2" t="s">
        <v>77</v>
      </c>
      <c r="J4" s="2">
        <f>SUM(T:T)</f>
        <v>3</v>
      </c>
      <c r="L4" s="1" t="s">
        <v>14</v>
      </c>
      <c r="M4" s="1">
        <f t="shared" si="0"/>
        <v>1</v>
      </c>
      <c r="N4" s="1">
        <f t="shared" si="0"/>
        <v>1</v>
      </c>
      <c r="O4" s="1">
        <f t="shared" si="0"/>
        <v>1</v>
      </c>
      <c r="P4" s="1">
        <f t="shared" si="0"/>
        <v>0</v>
      </c>
      <c r="Q4" s="1">
        <f t="shared" si="0"/>
        <v>0</v>
      </c>
      <c r="R4" s="1">
        <f t="shared" si="0"/>
        <v>0</v>
      </c>
      <c r="S4" s="1">
        <f t="shared" si="16"/>
        <v>3</v>
      </c>
      <c r="T4" s="1">
        <f t="shared" si="1"/>
        <v>0</v>
      </c>
      <c r="U4" s="1">
        <f t="shared" si="2"/>
        <v>0</v>
      </c>
      <c r="V4" s="1">
        <f t="shared" si="3"/>
        <v>0</v>
      </c>
      <c r="X4" s="1" t="str">
        <f t="shared" si="4"/>
        <v>ER1</v>
      </c>
      <c r="Y4" s="1" t="str">
        <f t="shared" si="5"/>
        <v>ST1</v>
      </c>
      <c r="Z4" s="1" t="str">
        <f t="shared" si="6"/>
        <v>LD1</v>
      </c>
      <c r="AA4" s="1" t="str">
        <f t="shared" si="7"/>
        <v>111</v>
      </c>
      <c r="AB4" s="1" t="str">
        <f t="shared" si="8"/>
        <v>110</v>
      </c>
      <c r="AC4" s="1" t="str">
        <f t="shared" si="9"/>
        <v>100</v>
      </c>
      <c r="AD4" s="1" t="str">
        <f t="shared" si="10"/>
        <v>000</v>
      </c>
      <c r="AE4" s="1" t="str">
        <f t="shared" si="11"/>
        <v>1110</v>
      </c>
      <c r="AF4" s="1" t="str">
        <f t="shared" si="12"/>
        <v>1100</v>
      </c>
      <c r="AG4" s="1" t="str">
        <f t="shared" si="13"/>
        <v>1000</v>
      </c>
      <c r="AH4" s="1" t="str">
        <f t="shared" si="14"/>
        <v>11100</v>
      </c>
      <c r="AI4" s="1" t="str">
        <f t="shared" si="15"/>
        <v>11000</v>
      </c>
    </row>
    <row r="5" spans="1:35" x14ac:dyDescent="0.35">
      <c r="A5" s="1">
        <v>4</v>
      </c>
      <c r="B5" s="1" t="s">
        <v>10</v>
      </c>
      <c r="C5" s="1" t="s">
        <v>12</v>
      </c>
      <c r="D5" s="1" t="s">
        <v>11</v>
      </c>
      <c r="E5" s="1" t="s">
        <v>13</v>
      </c>
      <c r="F5" s="1">
        <v>2</v>
      </c>
      <c r="G5" s="1" t="str">
        <f>VLOOKUP(F5,Termine!A:B,2,FALSE)</f>
        <v>01.06.2020, 16:05 - 16:30 Uhr</v>
      </c>
      <c r="I5" s="2" t="s">
        <v>75</v>
      </c>
      <c r="J5" s="2">
        <f>SUM(U:U)</f>
        <v>0</v>
      </c>
      <c r="L5" s="1" t="s">
        <v>26</v>
      </c>
      <c r="M5" s="1">
        <f t="shared" si="0"/>
        <v>1</v>
      </c>
      <c r="N5" s="1">
        <f t="shared" si="0"/>
        <v>1</v>
      </c>
      <c r="O5" s="1">
        <f t="shared" si="0"/>
        <v>1</v>
      </c>
      <c r="P5" s="1">
        <f t="shared" si="0"/>
        <v>0</v>
      </c>
      <c r="Q5" s="1">
        <f t="shared" si="0"/>
        <v>0</v>
      </c>
      <c r="R5" s="1">
        <f t="shared" si="0"/>
        <v>0</v>
      </c>
      <c r="S5" s="1">
        <f t="shared" si="16"/>
        <v>3</v>
      </c>
      <c r="T5" s="1">
        <f t="shared" si="1"/>
        <v>0</v>
      </c>
      <c r="U5" s="1">
        <f t="shared" si="2"/>
        <v>0</v>
      </c>
      <c r="V5" s="1">
        <f t="shared" si="3"/>
        <v>0</v>
      </c>
      <c r="X5" s="1" t="str">
        <f t="shared" si="4"/>
        <v>ER2</v>
      </c>
      <c r="Y5" s="1" t="str">
        <f t="shared" si="5"/>
        <v>LD2</v>
      </c>
      <c r="Z5" s="1" t="str">
        <f t="shared" si="6"/>
        <v>ST2</v>
      </c>
      <c r="AA5" s="1" t="str">
        <f t="shared" si="7"/>
        <v>111</v>
      </c>
      <c r="AB5" s="1" t="str">
        <f t="shared" si="8"/>
        <v>110</v>
      </c>
      <c r="AC5" s="1" t="str">
        <f t="shared" si="9"/>
        <v>100</v>
      </c>
      <c r="AD5" s="1" t="str">
        <f t="shared" si="10"/>
        <v>000</v>
      </c>
      <c r="AE5" s="1" t="str">
        <f t="shared" si="11"/>
        <v>1110</v>
      </c>
      <c r="AF5" s="1" t="str">
        <f t="shared" si="12"/>
        <v>1100</v>
      </c>
      <c r="AG5" s="1" t="str">
        <f t="shared" si="13"/>
        <v>1000</v>
      </c>
      <c r="AH5" s="1" t="str">
        <f t="shared" si="14"/>
        <v>11100</v>
      </c>
      <c r="AI5" s="1" t="str">
        <f t="shared" si="15"/>
        <v>11000</v>
      </c>
    </row>
    <row r="6" spans="1:35" x14ac:dyDescent="0.35">
      <c r="A6" s="1">
        <v>5</v>
      </c>
      <c r="B6" s="1" t="s">
        <v>14</v>
      </c>
      <c r="C6" s="1" t="s">
        <v>15</v>
      </c>
      <c r="D6" s="1" t="s">
        <v>16</v>
      </c>
      <c r="E6" s="1" t="s">
        <v>9</v>
      </c>
      <c r="F6" s="1">
        <v>1</v>
      </c>
      <c r="G6" s="1" t="str">
        <f>VLOOKUP(F6,Termine!A:B,2,FALSE)</f>
        <v>01.06.2020, 15:40 - 16:05 Uhr</v>
      </c>
      <c r="I6" s="2" t="s">
        <v>76</v>
      </c>
      <c r="J6" s="2">
        <f>SUM(V:V)</f>
        <v>0</v>
      </c>
      <c r="L6" s="1" t="s">
        <v>51</v>
      </c>
      <c r="M6" s="1">
        <f t="shared" si="0"/>
        <v>1</v>
      </c>
      <c r="N6" s="1">
        <f t="shared" si="0"/>
        <v>1</v>
      </c>
      <c r="O6" s="1">
        <f t="shared" si="0"/>
        <v>0</v>
      </c>
      <c r="P6" s="1">
        <f t="shared" si="0"/>
        <v>0</v>
      </c>
      <c r="Q6" s="1">
        <f t="shared" si="0"/>
        <v>0</v>
      </c>
      <c r="R6" s="1">
        <f t="shared" si="0"/>
        <v>0</v>
      </c>
      <c r="S6" s="1">
        <f t="shared" si="16"/>
        <v>2</v>
      </c>
      <c r="T6" s="1">
        <f t="shared" si="1"/>
        <v>0</v>
      </c>
      <c r="U6" s="1">
        <f t="shared" si="2"/>
        <v>0</v>
      </c>
      <c r="V6" s="1">
        <f t="shared" si="3"/>
        <v>0</v>
      </c>
      <c r="X6" s="1" t="str">
        <f t="shared" si="4"/>
        <v>BO1</v>
      </c>
      <c r="Y6" s="1" t="str">
        <f t="shared" si="5"/>
        <v>KL1</v>
      </c>
      <c r="Z6" s="1" t="str">
        <f t="shared" si="6"/>
        <v>KM1</v>
      </c>
      <c r="AA6" s="1" t="str">
        <f t="shared" si="7"/>
        <v>110</v>
      </c>
      <c r="AB6" s="1" t="str">
        <f t="shared" si="8"/>
        <v>100</v>
      </c>
      <c r="AC6" s="1" t="str">
        <f t="shared" si="9"/>
        <v>000</v>
      </c>
      <c r="AD6" s="1" t="str">
        <f t="shared" si="10"/>
        <v>000</v>
      </c>
      <c r="AE6" s="1" t="str">
        <f t="shared" si="11"/>
        <v>1100</v>
      </c>
      <c r="AF6" s="1" t="str">
        <f t="shared" si="12"/>
        <v>1000</v>
      </c>
      <c r="AG6" s="1" t="str">
        <f t="shared" si="13"/>
        <v>0000</v>
      </c>
      <c r="AH6" s="1" t="str">
        <f t="shared" si="14"/>
        <v>11000</v>
      </c>
      <c r="AI6" s="1" t="str">
        <f t="shared" si="15"/>
        <v>10000</v>
      </c>
    </row>
    <row r="7" spans="1:35" x14ac:dyDescent="0.35">
      <c r="A7" s="1">
        <v>6</v>
      </c>
      <c r="B7" s="1" t="s">
        <v>14</v>
      </c>
      <c r="C7" s="1" t="s">
        <v>16</v>
      </c>
      <c r="D7" s="1" t="s">
        <v>15</v>
      </c>
      <c r="E7" s="1" t="s">
        <v>9</v>
      </c>
      <c r="F7" s="1">
        <v>2</v>
      </c>
      <c r="G7" s="1" t="str">
        <f>VLOOKUP(F7,Termine!A:B,2,FALSE)</f>
        <v>01.06.2020, 16:05 - 16:30 Uhr</v>
      </c>
      <c r="L7" s="1" t="s">
        <v>37</v>
      </c>
      <c r="M7" s="1">
        <f t="shared" si="0"/>
        <v>1</v>
      </c>
      <c r="N7" s="1">
        <f t="shared" si="0"/>
        <v>1</v>
      </c>
      <c r="O7" s="1">
        <f t="shared" si="0"/>
        <v>1</v>
      </c>
      <c r="P7" s="1">
        <f t="shared" si="0"/>
        <v>0</v>
      </c>
      <c r="Q7" s="1">
        <f t="shared" si="0"/>
        <v>0</v>
      </c>
      <c r="R7" s="1">
        <f t="shared" si="0"/>
        <v>0</v>
      </c>
      <c r="S7" s="1">
        <f t="shared" si="16"/>
        <v>3</v>
      </c>
      <c r="T7" s="1">
        <f t="shared" si="1"/>
        <v>0</v>
      </c>
      <c r="U7" s="1">
        <f t="shared" si="2"/>
        <v>0</v>
      </c>
      <c r="V7" s="1">
        <f t="shared" si="3"/>
        <v>0</v>
      </c>
      <c r="X7" s="1" t="str">
        <f t="shared" si="4"/>
        <v>BO2</v>
      </c>
      <c r="Y7" s="1" t="str">
        <f t="shared" si="5"/>
        <v>KM2</v>
      </c>
      <c r="Z7" s="1" t="str">
        <f t="shared" si="6"/>
        <v>KL2</v>
      </c>
      <c r="AA7" s="1" t="str">
        <f t="shared" si="7"/>
        <v>111</v>
      </c>
      <c r="AB7" s="1" t="str">
        <f t="shared" si="8"/>
        <v>110</v>
      </c>
      <c r="AC7" s="1" t="str">
        <f t="shared" si="9"/>
        <v>100</v>
      </c>
      <c r="AD7" s="1" t="str">
        <f t="shared" si="10"/>
        <v>000</v>
      </c>
      <c r="AE7" s="1" t="str">
        <f t="shared" si="11"/>
        <v>1110</v>
      </c>
      <c r="AF7" s="1" t="str">
        <f t="shared" si="12"/>
        <v>1100</v>
      </c>
      <c r="AG7" s="1" t="str">
        <f t="shared" si="13"/>
        <v>1000</v>
      </c>
      <c r="AH7" s="1" t="str">
        <f t="shared" si="14"/>
        <v>11100</v>
      </c>
      <c r="AI7" s="1" t="str">
        <f t="shared" si="15"/>
        <v>11000</v>
      </c>
    </row>
    <row r="8" spans="1:35" x14ac:dyDescent="0.35">
      <c r="A8" s="1">
        <v>7</v>
      </c>
      <c r="B8" s="1" t="s">
        <v>17</v>
      </c>
      <c r="C8" s="1" t="s">
        <v>18</v>
      </c>
      <c r="D8" s="1" t="s">
        <v>19</v>
      </c>
      <c r="E8" s="1" t="s">
        <v>20</v>
      </c>
      <c r="F8" s="1">
        <v>5</v>
      </c>
      <c r="G8" s="1" t="str">
        <f>VLOOKUP(F8,Termine!A:B,2,FALSE)</f>
        <v>01.06.2020, 17:20 - 17:45 Uhr</v>
      </c>
      <c r="I8" s="9" t="s">
        <v>87</v>
      </c>
      <c r="L8" s="1" t="s">
        <v>30</v>
      </c>
      <c r="M8" s="1">
        <f t="shared" si="0"/>
        <v>1</v>
      </c>
      <c r="N8" s="1">
        <f t="shared" si="0"/>
        <v>1</v>
      </c>
      <c r="O8" s="1">
        <f t="shared" si="0"/>
        <v>1</v>
      </c>
      <c r="P8" s="1">
        <f t="shared" si="0"/>
        <v>0</v>
      </c>
      <c r="Q8" s="1">
        <f t="shared" si="0"/>
        <v>0</v>
      </c>
      <c r="R8" s="1">
        <f t="shared" si="0"/>
        <v>0</v>
      </c>
      <c r="S8" s="1">
        <f t="shared" si="16"/>
        <v>3</v>
      </c>
      <c r="T8" s="1">
        <f t="shared" si="1"/>
        <v>0</v>
      </c>
      <c r="U8" s="1">
        <f t="shared" si="2"/>
        <v>0</v>
      </c>
      <c r="V8" s="1">
        <f t="shared" si="3"/>
        <v>0</v>
      </c>
      <c r="X8" s="1" t="str">
        <f t="shared" si="4"/>
        <v>LZ5</v>
      </c>
      <c r="Y8" s="1" t="str">
        <f t="shared" si="5"/>
        <v>GE5</v>
      </c>
      <c r="Z8" s="1" t="str">
        <f t="shared" si="6"/>
        <v>SO5</v>
      </c>
      <c r="AA8" s="1" t="str">
        <f t="shared" si="7"/>
        <v>111</v>
      </c>
      <c r="AB8" s="1" t="str">
        <f t="shared" si="8"/>
        <v>110</v>
      </c>
      <c r="AC8" s="1" t="str">
        <f t="shared" si="9"/>
        <v>100</v>
      </c>
      <c r="AD8" s="1" t="str">
        <f t="shared" si="10"/>
        <v>000</v>
      </c>
      <c r="AE8" s="1" t="str">
        <f t="shared" si="11"/>
        <v>1110</v>
      </c>
      <c r="AF8" s="1" t="str">
        <f t="shared" si="12"/>
        <v>1100</v>
      </c>
      <c r="AG8" s="1" t="str">
        <f t="shared" si="13"/>
        <v>1000</v>
      </c>
      <c r="AH8" s="1" t="str">
        <f t="shared" si="14"/>
        <v>11100</v>
      </c>
      <c r="AI8" s="1" t="str">
        <f t="shared" si="15"/>
        <v>11000</v>
      </c>
    </row>
    <row r="9" spans="1:35" x14ac:dyDescent="0.35">
      <c r="A9" s="1">
        <v>8</v>
      </c>
      <c r="B9" s="1" t="s">
        <v>17</v>
      </c>
      <c r="C9" s="1" t="s">
        <v>18</v>
      </c>
      <c r="D9" s="1" t="s">
        <v>19</v>
      </c>
      <c r="E9" s="1" t="s">
        <v>20</v>
      </c>
      <c r="F9" s="1">
        <v>6</v>
      </c>
      <c r="G9" s="1" t="str">
        <f>VLOOKUP(F9,Termine!A:B,2,FALSE)</f>
        <v>01.06.2020, 17:45 - 18:10 Uhr</v>
      </c>
      <c r="I9" s="9" t="s">
        <v>74</v>
      </c>
      <c r="J9" s="2">
        <f>SUM(S:S)</f>
        <v>123</v>
      </c>
      <c r="L9" s="1" t="s">
        <v>10</v>
      </c>
      <c r="M9" s="1">
        <f t="shared" si="0"/>
        <v>1</v>
      </c>
      <c r="N9" s="1">
        <f t="shared" si="0"/>
        <v>1</v>
      </c>
      <c r="O9" s="1">
        <f t="shared" si="0"/>
        <v>1</v>
      </c>
      <c r="P9" s="1">
        <f t="shared" si="0"/>
        <v>0</v>
      </c>
      <c r="Q9" s="1">
        <f t="shared" si="0"/>
        <v>0</v>
      </c>
      <c r="R9" s="1">
        <f t="shared" si="0"/>
        <v>0</v>
      </c>
      <c r="S9" s="1">
        <f t="shared" si="16"/>
        <v>3</v>
      </c>
      <c r="T9" s="1">
        <f t="shared" si="1"/>
        <v>0</v>
      </c>
      <c r="U9" s="1">
        <f t="shared" si="2"/>
        <v>0</v>
      </c>
      <c r="V9" s="1">
        <f t="shared" si="3"/>
        <v>0</v>
      </c>
      <c r="X9" s="1" t="str">
        <f t="shared" si="4"/>
        <v>LZ6</v>
      </c>
      <c r="Y9" s="1" t="str">
        <f t="shared" si="5"/>
        <v>GE6</v>
      </c>
      <c r="Z9" s="1" t="str">
        <f t="shared" si="6"/>
        <v>SO6</v>
      </c>
      <c r="AA9" s="1" t="str">
        <f t="shared" si="7"/>
        <v>111</v>
      </c>
      <c r="AB9" s="1" t="str">
        <f t="shared" si="8"/>
        <v>110</v>
      </c>
      <c r="AC9" s="1" t="str">
        <f t="shared" si="9"/>
        <v>100</v>
      </c>
      <c r="AD9" s="1" t="str">
        <f t="shared" si="10"/>
        <v>000</v>
      </c>
      <c r="AE9" s="1" t="str">
        <f t="shared" si="11"/>
        <v>1110</v>
      </c>
      <c r="AF9" s="1" t="str">
        <f t="shared" si="12"/>
        <v>1100</v>
      </c>
      <c r="AG9" s="1" t="str">
        <f t="shared" si="13"/>
        <v>1000</v>
      </c>
      <c r="AH9" s="1" t="str">
        <f t="shared" si="14"/>
        <v>11100</v>
      </c>
      <c r="AI9" s="1" t="str">
        <f t="shared" si="15"/>
        <v>11000</v>
      </c>
    </row>
    <row r="10" spans="1:35" x14ac:dyDescent="0.35">
      <c r="A10" s="1">
        <v>9</v>
      </c>
      <c r="B10" s="1" t="s">
        <v>17</v>
      </c>
      <c r="C10" s="1" t="s">
        <v>19</v>
      </c>
      <c r="D10" s="1" t="s">
        <v>21</v>
      </c>
      <c r="E10" s="1" t="s">
        <v>20</v>
      </c>
      <c r="F10" s="1">
        <v>3</v>
      </c>
      <c r="G10" s="1" t="str">
        <f>VLOOKUP(F10,Termine!A:B,2,FALSE)</f>
        <v>01.06.2020, 16:30 - 16:55 Uhr</v>
      </c>
      <c r="I10" s="9" t="s">
        <v>88</v>
      </c>
      <c r="J10" s="10">
        <f>AVERAGE(S2:S200)</f>
        <v>2.1964285714285716</v>
      </c>
      <c r="L10" s="1" t="s">
        <v>21</v>
      </c>
      <c r="M10" s="1">
        <f t="shared" si="0"/>
        <v>0</v>
      </c>
      <c r="N10" s="1">
        <f t="shared" si="0"/>
        <v>0</v>
      </c>
      <c r="O10" s="1">
        <f t="shared" si="0"/>
        <v>1</v>
      </c>
      <c r="P10" s="1">
        <f t="shared" si="0"/>
        <v>1</v>
      </c>
      <c r="Q10" s="1">
        <f t="shared" si="0"/>
        <v>0</v>
      </c>
      <c r="R10" s="1">
        <f t="shared" si="0"/>
        <v>0</v>
      </c>
      <c r="S10" s="1">
        <f t="shared" si="16"/>
        <v>2</v>
      </c>
      <c r="T10" s="1">
        <f t="shared" si="1"/>
        <v>0</v>
      </c>
      <c r="U10" s="1">
        <f t="shared" si="2"/>
        <v>0</v>
      </c>
      <c r="V10" s="1">
        <f t="shared" si="3"/>
        <v>0</v>
      </c>
      <c r="X10" s="1" t="str">
        <f t="shared" si="4"/>
        <v>LZ3</v>
      </c>
      <c r="Y10" s="1" t="str">
        <f t="shared" si="5"/>
        <v>SO3</v>
      </c>
      <c r="Z10" s="1" t="str">
        <f t="shared" si="6"/>
        <v>ES3</v>
      </c>
      <c r="AA10" s="1" t="str">
        <f t="shared" si="7"/>
        <v>001</v>
      </c>
      <c r="AB10" s="1" t="str">
        <f t="shared" si="8"/>
        <v>011</v>
      </c>
      <c r="AC10" s="1" t="str">
        <f t="shared" si="9"/>
        <v>110</v>
      </c>
      <c r="AD10" s="1" t="str">
        <f t="shared" si="10"/>
        <v>100</v>
      </c>
      <c r="AE10" s="1" t="str">
        <f t="shared" si="11"/>
        <v>0011</v>
      </c>
      <c r="AF10" s="1" t="str">
        <f t="shared" si="12"/>
        <v>0110</v>
      </c>
      <c r="AG10" s="1" t="str">
        <f t="shared" si="13"/>
        <v>1100</v>
      </c>
      <c r="AH10" s="1" t="str">
        <f t="shared" si="14"/>
        <v>00110</v>
      </c>
      <c r="AI10" s="1" t="str">
        <f t="shared" si="15"/>
        <v>01100</v>
      </c>
    </row>
    <row r="11" spans="1:35" x14ac:dyDescent="0.35">
      <c r="A11" s="1">
        <v>10</v>
      </c>
      <c r="B11" s="1" t="s">
        <v>17</v>
      </c>
      <c r="C11" s="1" t="s">
        <v>21</v>
      </c>
      <c r="D11" s="1" t="s">
        <v>22</v>
      </c>
      <c r="E11" s="1" t="s">
        <v>20</v>
      </c>
      <c r="F11" s="1">
        <v>4</v>
      </c>
      <c r="G11" s="1" t="str">
        <f>VLOOKUP(F11,Termine!A:B,2,FALSE)</f>
        <v>01.06.2020, 16:55 - 17:20 Uhr</v>
      </c>
      <c r="L11" s="1" t="s">
        <v>45</v>
      </c>
      <c r="M11" s="1">
        <f t="shared" si="0"/>
        <v>0</v>
      </c>
      <c r="N11" s="1">
        <f t="shared" si="0"/>
        <v>0</v>
      </c>
      <c r="O11" s="1">
        <f t="shared" si="0"/>
        <v>1</v>
      </c>
      <c r="P11" s="1">
        <f t="shared" si="0"/>
        <v>0</v>
      </c>
      <c r="Q11" s="1">
        <f t="shared" si="0"/>
        <v>0</v>
      </c>
      <c r="R11" s="1">
        <f t="shared" si="0"/>
        <v>0</v>
      </c>
      <c r="S11" s="1">
        <f t="shared" si="16"/>
        <v>1</v>
      </c>
      <c r="T11" s="1">
        <f t="shared" si="1"/>
        <v>0</v>
      </c>
      <c r="U11" s="1">
        <f t="shared" si="2"/>
        <v>0</v>
      </c>
      <c r="V11" s="1">
        <f t="shared" si="3"/>
        <v>0</v>
      </c>
      <c r="X11" s="1" t="str">
        <f t="shared" si="4"/>
        <v>LZ4</v>
      </c>
      <c r="Y11" s="1" t="str">
        <f t="shared" si="5"/>
        <v>ES4</v>
      </c>
      <c r="Z11" s="1" t="str">
        <f t="shared" si="6"/>
        <v>GO4</v>
      </c>
      <c r="AA11" s="1" t="str">
        <f t="shared" si="7"/>
        <v>001</v>
      </c>
      <c r="AB11" s="1" t="str">
        <f t="shared" si="8"/>
        <v>010</v>
      </c>
      <c r="AC11" s="1" t="str">
        <f t="shared" si="9"/>
        <v>100</v>
      </c>
      <c r="AD11" s="1" t="str">
        <f t="shared" si="10"/>
        <v>000</v>
      </c>
      <c r="AE11" s="1" t="str">
        <f t="shared" si="11"/>
        <v>0010</v>
      </c>
      <c r="AF11" s="1" t="str">
        <f t="shared" si="12"/>
        <v>0100</v>
      </c>
      <c r="AG11" s="1" t="str">
        <f t="shared" si="13"/>
        <v>1000</v>
      </c>
      <c r="AH11" s="1" t="str">
        <f t="shared" si="14"/>
        <v>00100</v>
      </c>
      <c r="AI11" s="1" t="str">
        <f t="shared" si="15"/>
        <v>01000</v>
      </c>
    </row>
    <row r="12" spans="1:35" x14ac:dyDescent="0.35">
      <c r="A12" s="1">
        <v>11</v>
      </c>
      <c r="B12" s="1" t="s">
        <v>17</v>
      </c>
      <c r="C12" s="1" t="s">
        <v>23</v>
      </c>
      <c r="D12" s="1" t="s">
        <v>24</v>
      </c>
      <c r="E12" s="1" t="s">
        <v>20</v>
      </c>
      <c r="F12" s="1">
        <v>2</v>
      </c>
      <c r="G12" s="1" t="str">
        <f>VLOOKUP(F12,Termine!A:B,2,FALSE)</f>
        <v>01.06.2020, 16:05 - 16:30 Uhr</v>
      </c>
      <c r="L12" s="1" t="s">
        <v>8</v>
      </c>
      <c r="M12" s="1">
        <f t="shared" ref="M12:R21" si="17">COUNTIF($X$2:$Z$42,$L12&amp;M$1)</f>
        <v>1</v>
      </c>
      <c r="N12" s="1">
        <f t="shared" si="17"/>
        <v>1</v>
      </c>
      <c r="O12" s="1">
        <f t="shared" si="17"/>
        <v>1</v>
      </c>
      <c r="P12" s="1">
        <f t="shared" si="17"/>
        <v>0</v>
      </c>
      <c r="Q12" s="1">
        <f t="shared" si="17"/>
        <v>0</v>
      </c>
      <c r="R12" s="1">
        <f t="shared" si="17"/>
        <v>0</v>
      </c>
      <c r="S12" s="1">
        <f t="shared" si="16"/>
        <v>3</v>
      </c>
      <c r="T12" s="1">
        <f t="shared" si="1"/>
        <v>0</v>
      </c>
      <c r="U12" s="1">
        <f t="shared" si="2"/>
        <v>0</v>
      </c>
      <c r="V12" s="1">
        <f t="shared" si="3"/>
        <v>0</v>
      </c>
      <c r="X12" s="1" t="str">
        <f t="shared" si="4"/>
        <v>LZ2</v>
      </c>
      <c r="Y12" s="1" t="str">
        <f t="shared" si="5"/>
        <v>BG2</v>
      </c>
      <c r="Z12" s="1" t="str">
        <f t="shared" si="6"/>
        <v>RT2</v>
      </c>
      <c r="AA12" s="1" t="str">
        <f t="shared" si="7"/>
        <v>111</v>
      </c>
      <c r="AB12" s="1" t="str">
        <f t="shared" si="8"/>
        <v>110</v>
      </c>
      <c r="AC12" s="1" t="str">
        <f t="shared" si="9"/>
        <v>100</v>
      </c>
      <c r="AD12" s="1" t="str">
        <f t="shared" si="10"/>
        <v>000</v>
      </c>
      <c r="AE12" s="1" t="str">
        <f t="shared" si="11"/>
        <v>1110</v>
      </c>
      <c r="AF12" s="1" t="str">
        <f t="shared" si="12"/>
        <v>1100</v>
      </c>
      <c r="AG12" s="1" t="str">
        <f t="shared" si="13"/>
        <v>1000</v>
      </c>
      <c r="AH12" s="1" t="str">
        <f t="shared" si="14"/>
        <v>11100</v>
      </c>
      <c r="AI12" s="1" t="str">
        <f t="shared" si="15"/>
        <v>11000</v>
      </c>
    </row>
    <row r="13" spans="1:35" x14ac:dyDescent="0.35">
      <c r="A13" s="1">
        <v>12</v>
      </c>
      <c r="B13" s="1" t="s">
        <v>17</v>
      </c>
      <c r="C13" s="1" t="s">
        <v>24</v>
      </c>
      <c r="D13" s="1" t="s">
        <v>23</v>
      </c>
      <c r="E13" s="1" t="s">
        <v>20</v>
      </c>
      <c r="F13" s="1">
        <v>1</v>
      </c>
      <c r="G13" s="1" t="str">
        <f>VLOOKUP(F13,Termine!A:B,2,FALSE)</f>
        <v>01.06.2020, 15:40 - 16:05 Uhr</v>
      </c>
      <c r="L13" s="1" t="s">
        <v>38</v>
      </c>
      <c r="M13" s="1">
        <f t="shared" si="17"/>
        <v>1</v>
      </c>
      <c r="N13" s="1">
        <f t="shared" si="17"/>
        <v>1</v>
      </c>
      <c r="O13" s="1">
        <f t="shared" si="17"/>
        <v>1</v>
      </c>
      <c r="P13" s="1">
        <f t="shared" si="17"/>
        <v>0</v>
      </c>
      <c r="Q13" s="1">
        <f t="shared" si="17"/>
        <v>0</v>
      </c>
      <c r="R13" s="1">
        <f t="shared" si="17"/>
        <v>0</v>
      </c>
      <c r="S13" s="1">
        <f t="shared" si="16"/>
        <v>3</v>
      </c>
      <c r="T13" s="1">
        <f t="shared" si="1"/>
        <v>0</v>
      </c>
      <c r="U13" s="1">
        <f t="shared" si="2"/>
        <v>0</v>
      </c>
      <c r="V13" s="1">
        <f t="shared" si="3"/>
        <v>0</v>
      </c>
      <c r="X13" s="1" t="str">
        <f t="shared" si="4"/>
        <v>LZ1</v>
      </c>
      <c r="Y13" s="1" t="str">
        <f t="shared" si="5"/>
        <v>RT1</v>
      </c>
      <c r="Z13" s="1" t="str">
        <f t="shared" si="6"/>
        <v>BG1</v>
      </c>
      <c r="AA13" s="1" t="str">
        <f t="shared" si="7"/>
        <v>111</v>
      </c>
      <c r="AB13" s="1" t="str">
        <f t="shared" si="8"/>
        <v>110</v>
      </c>
      <c r="AC13" s="1" t="str">
        <f t="shared" si="9"/>
        <v>100</v>
      </c>
      <c r="AD13" s="1" t="str">
        <f t="shared" si="10"/>
        <v>000</v>
      </c>
      <c r="AE13" s="1" t="str">
        <f t="shared" si="11"/>
        <v>1110</v>
      </c>
      <c r="AF13" s="1" t="str">
        <f t="shared" si="12"/>
        <v>1100</v>
      </c>
      <c r="AG13" s="1" t="str">
        <f t="shared" si="13"/>
        <v>1000</v>
      </c>
      <c r="AH13" s="1" t="str">
        <f t="shared" si="14"/>
        <v>11100</v>
      </c>
      <c r="AI13" s="1" t="str">
        <f t="shared" si="15"/>
        <v>11000</v>
      </c>
    </row>
    <row r="14" spans="1:35" x14ac:dyDescent="0.35">
      <c r="A14" s="1">
        <v>13</v>
      </c>
      <c r="B14" s="1" t="s">
        <v>18</v>
      </c>
      <c r="C14" s="1" t="s">
        <v>22</v>
      </c>
      <c r="D14" s="1" t="s">
        <v>25</v>
      </c>
      <c r="E14" s="1" t="s">
        <v>20</v>
      </c>
      <c r="F14" s="1">
        <v>2</v>
      </c>
      <c r="G14" s="1" t="str">
        <f>VLOOKUP(F14,Termine!A:B,2,FALSE)</f>
        <v>01.06.2020, 16:05 - 16:30 Uhr</v>
      </c>
      <c r="L14" s="1" t="s">
        <v>60</v>
      </c>
      <c r="M14" s="1">
        <f t="shared" si="17"/>
        <v>0</v>
      </c>
      <c r="N14" s="1">
        <f t="shared" si="17"/>
        <v>0</v>
      </c>
      <c r="O14" s="1">
        <f t="shared" si="17"/>
        <v>1</v>
      </c>
      <c r="P14" s="1">
        <f t="shared" si="17"/>
        <v>0</v>
      </c>
      <c r="Q14" s="1">
        <f t="shared" si="17"/>
        <v>0</v>
      </c>
      <c r="R14" s="1">
        <f t="shared" si="17"/>
        <v>0</v>
      </c>
      <c r="S14" s="1">
        <f t="shared" si="16"/>
        <v>1</v>
      </c>
      <c r="T14" s="1">
        <f t="shared" si="1"/>
        <v>0</v>
      </c>
      <c r="U14" s="1">
        <f t="shared" si="2"/>
        <v>0</v>
      </c>
      <c r="V14" s="1">
        <f t="shared" si="3"/>
        <v>0</v>
      </c>
      <c r="X14" s="1" t="str">
        <f t="shared" si="4"/>
        <v>GE2</v>
      </c>
      <c r="Y14" s="1" t="str">
        <f t="shared" si="5"/>
        <v>GO2</v>
      </c>
      <c r="Z14" s="1" t="str">
        <f t="shared" si="6"/>
        <v>GR2</v>
      </c>
      <c r="AA14" s="1" t="str">
        <f t="shared" si="7"/>
        <v>001</v>
      </c>
      <c r="AB14" s="1" t="str">
        <f t="shared" si="8"/>
        <v>010</v>
      </c>
      <c r="AC14" s="1" t="str">
        <f t="shared" si="9"/>
        <v>100</v>
      </c>
      <c r="AD14" s="1" t="str">
        <f t="shared" si="10"/>
        <v>000</v>
      </c>
      <c r="AE14" s="1" t="str">
        <f t="shared" si="11"/>
        <v>0010</v>
      </c>
      <c r="AF14" s="1" t="str">
        <f t="shared" si="12"/>
        <v>0100</v>
      </c>
      <c r="AG14" s="1" t="str">
        <f t="shared" si="13"/>
        <v>1000</v>
      </c>
      <c r="AH14" s="1" t="str">
        <f t="shared" si="14"/>
        <v>00100</v>
      </c>
      <c r="AI14" s="1" t="str">
        <f t="shared" si="15"/>
        <v>01000</v>
      </c>
    </row>
    <row r="15" spans="1:35" x14ac:dyDescent="0.35">
      <c r="A15" s="1">
        <v>14</v>
      </c>
      <c r="B15" s="1" t="s">
        <v>18</v>
      </c>
      <c r="C15" s="1" t="s">
        <v>25</v>
      </c>
      <c r="D15" s="1" t="s">
        <v>22</v>
      </c>
      <c r="E15" s="1" t="s">
        <v>20</v>
      </c>
      <c r="F15" s="1">
        <v>3</v>
      </c>
      <c r="G15" s="1" t="str">
        <f>VLOOKUP(F15,Termine!A:B,2,FALSE)</f>
        <v>01.06.2020, 16:30 - 16:55 Uhr</v>
      </c>
      <c r="L15" s="1" t="s">
        <v>18</v>
      </c>
      <c r="M15" s="1">
        <f t="shared" si="17"/>
        <v>0</v>
      </c>
      <c r="N15" s="1">
        <f t="shared" si="17"/>
        <v>1</v>
      </c>
      <c r="O15" s="1">
        <f t="shared" si="17"/>
        <v>1</v>
      </c>
      <c r="P15" s="1">
        <f t="shared" si="17"/>
        <v>0</v>
      </c>
      <c r="Q15" s="1">
        <f t="shared" si="17"/>
        <v>1</v>
      </c>
      <c r="R15" s="1">
        <f t="shared" si="17"/>
        <v>1</v>
      </c>
      <c r="S15" s="1">
        <f t="shared" si="16"/>
        <v>4</v>
      </c>
      <c r="T15" s="1">
        <f t="shared" si="1"/>
        <v>1</v>
      </c>
      <c r="U15" s="1">
        <f t="shared" si="2"/>
        <v>0</v>
      </c>
      <c r="V15" s="1">
        <f t="shared" si="3"/>
        <v>0</v>
      </c>
      <c r="X15" s="1" t="str">
        <f t="shared" si="4"/>
        <v>GE3</v>
      </c>
      <c r="Y15" s="1" t="str">
        <f t="shared" si="5"/>
        <v>GR3</v>
      </c>
      <c r="Z15" s="1" t="str">
        <f t="shared" si="6"/>
        <v>GO3</v>
      </c>
      <c r="AA15" s="1" t="str">
        <f t="shared" si="7"/>
        <v>011</v>
      </c>
      <c r="AB15" s="1" t="str">
        <f t="shared" si="8"/>
        <v>110</v>
      </c>
      <c r="AC15" s="1" t="str">
        <f t="shared" si="9"/>
        <v>101</v>
      </c>
      <c r="AD15" s="1" t="str">
        <f t="shared" si="10"/>
        <v>011</v>
      </c>
      <c r="AE15" s="1" t="str">
        <f t="shared" si="11"/>
        <v>0110</v>
      </c>
      <c r="AF15" s="1" t="str">
        <f t="shared" si="12"/>
        <v>1101</v>
      </c>
      <c r="AG15" s="1" t="str">
        <f t="shared" si="13"/>
        <v>1011</v>
      </c>
      <c r="AH15" s="1" t="str">
        <f t="shared" si="14"/>
        <v>01101</v>
      </c>
      <c r="AI15" s="1" t="str">
        <f t="shared" si="15"/>
        <v>11011</v>
      </c>
    </row>
    <row r="16" spans="1:35" x14ac:dyDescent="0.35">
      <c r="A16" s="1">
        <v>15</v>
      </c>
      <c r="B16" s="1" t="s">
        <v>26</v>
      </c>
      <c r="C16" s="1" t="s">
        <v>27</v>
      </c>
      <c r="D16" s="1" t="s">
        <v>28</v>
      </c>
      <c r="E16" s="1" t="s">
        <v>29</v>
      </c>
      <c r="F16" s="1">
        <v>3</v>
      </c>
      <c r="G16" s="1" t="str">
        <f>VLOOKUP(F16,Termine!A:B,2,FALSE)</f>
        <v>01.06.2020, 16:30 - 16:55 Uhr</v>
      </c>
      <c r="L16" s="1" t="s">
        <v>22</v>
      </c>
      <c r="M16" s="1">
        <f t="shared" si="17"/>
        <v>0</v>
      </c>
      <c r="N16" s="1">
        <f t="shared" si="17"/>
        <v>1</v>
      </c>
      <c r="O16" s="1">
        <f t="shared" si="17"/>
        <v>1</v>
      </c>
      <c r="P16" s="1">
        <f t="shared" si="17"/>
        <v>1</v>
      </c>
      <c r="Q16" s="1">
        <f t="shared" si="17"/>
        <v>0</v>
      </c>
      <c r="R16" s="1">
        <f t="shared" si="17"/>
        <v>0</v>
      </c>
      <c r="S16" s="1">
        <f t="shared" si="16"/>
        <v>3</v>
      </c>
      <c r="T16" s="1">
        <f t="shared" si="1"/>
        <v>0</v>
      </c>
      <c r="U16" s="1">
        <f t="shared" si="2"/>
        <v>0</v>
      </c>
      <c r="V16" s="1">
        <f t="shared" si="3"/>
        <v>0</v>
      </c>
      <c r="X16" s="1" t="str">
        <f t="shared" si="4"/>
        <v>BR3</v>
      </c>
      <c r="Y16" s="1" t="str">
        <f t="shared" si="5"/>
        <v>SU3</v>
      </c>
      <c r="Z16" s="1" t="str">
        <f t="shared" si="6"/>
        <v>WJ3</v>
      </c>
      <c r="AA16" s="1" t="str">
        <f t="shared" si="7"/>
        <v>011</v>
      </c>
      <c r="AB16" s="1" t="str">
        <f t="shared" si="8"/>
        <v>111</v>
      </c>
      <c r="AC16" s="1" t="str">
        <f t="shared" si="9"/>
        <v>110</v>
      </c>
      <c r="AD16" s="1" t="str">
        <f t="shared" si="10"/>
        <v>100</v>
      </c>
      <c r="AE16" s="1" t="str">
        <f t="shared" si="11"/>
        <v>0111</v>
      </c>
      <c r="AF16" s="1" t="str">
        <f t="shared" si="12"/>
        <v>1110</v>
      </c>
      <c r="AG16" s="1" t="str">
        <f t="shared" si="13"/>
        <v>1100</v>
      </c>
      <c r="AH16" s="1" t="str">
        <f t="shared" si="14"/>
        <v>01110</v>
      </c>
      <c r="AI16" s="1" t="str">
        <f t="shared" si="15"/>
        <v>11100</v>
      </c>
    </row>
    <row r="17" spans="1:35" x14ac:dyDescent="0.35">
      <c r="A17" s="1">
        <v>16</v>
      </c>
      <c r="B17" s="1" t="s">
        <v>26</v>
      </c>
      <c r="C17" s="1" t="s">
        <v>28</v>
      </c>
      <c r="D17" s="1" t="s">
        <v>27</v>
      </c>
      <c r="E17" s="1" t="s">
        <v>29</v>
      </c>
      <c r="F17" s="1">
        <v>1</v>
      </c>
      <c r="G17" s="1" t="str">
        <f>VLOOKUP(F17,Termine!A:B,2,FALSE)</f>
        <v>01.06.2020, 15:40 - 16:05 Uhr</v>
      </c>
      <c r="L17" s="1" t="s">
        <v>25</v>
      </c>
      <c r="M17" s="1">
        <f t="shared" si="17"/>
        <v>0</v>
      </c>
      <c r="N17" s="1">
        <f t="shared" si="17"/>
        <v>1</v>
      </c>
      <c r="O17" s="1">
        <f t="shared" si="17"/>
        <v>1</v>
      </c>
      <c r="P17" s="1">
        <f t="shared" si="17"/>
        <v>0</v>
      </c>
      <c r="Q17" s="1">
        <f t="shared" si="17"/>
        <v>0</v>
      </c>
      <c r="R17" s="1">
        <f t="shared" si="17"/>
        <v>0</v>
      </c>
      <c r="S17" s="1">
        <f t="shared" si="16"/>
        <v>2</v>
      </c>
      <c r="T17" s="1">
        <f t="shared" si="1"/>
        <v>0</v>
      </c>
      <c r="U17" s="1">
        <f t="shared" si="2"/>
        <v>0</v>
      </c>
      <c r="V17" s="1">
        <f t="shared" si="3"/>
        <v>0</v>
      </c>
      <c r="X17" s="1" t="str">
        <f t="shared" si="4"/>
        <v>BR1</v>
      </c>
      <c r="Y17" s="1" t="str">
        <f t="shared" si="5"/>
        <v>WJ1</v>
      </c>
      <c r="Z17" s="1" t="str">
        <f t="shared" si="6"/>
        <v>SU1</v>
      </c>
      <c r="AA17" s="1" t="str">
        <f t="shared" si="7"/>
        <v>011</v>
      </c>
      <c r="AB17" s="1" t="str">
        <f t="shared" si="8"/>
        <v>110</v>
      </c>
      <c r="AC17" s="1" t="str">
        <f t="shared" si="9"/>
        <v>100</v>
      </c>
      <c r="AD17" s="1" t="str">
        <f t="shared" si="10"/>
        <v>000</v>
      </c>
      <c r="AE17" s="1" t="str">
        <f t="shared" si="11"/>
        <v>0110</v>
      </c>
      <c r="AF17" s="1" t="str">
        <f t="shared" si="12"/>
        <v>1100</v>
      </c>
      <c r="AG17" s="1" t="str">
        <f t="shared" si="13"/>
        <v>1000</v>
      </c>
      <c r="AH17" s="1" t="str">
        <f t="shared" si="14"/>
        <v>01100</v>
      </c>
      <c r="AI17" s="1" t="str">
        <f t="shared" si="15"/>
        <v>11000</v>
      </c>
    </row>
    <row r="18" spans="1:35" x14ac:dyDescent="0.35">
      <c r="A18" s="1">
        <v>17</v>
      </c>
      <c r="B18" s="1" t="s">
        <v>26</v>
      </c>
      <c r="C18" s="1" t="s">
        <v>30</v>
      </c>
      <c r="D18" s="1" t="s">
        <v>27</v>
      </c>
      <c r="E18" s="1" t="s">
        <v>29</v>
      </c>
      <c r="F18" s="1">
        <v>2</v>
      </c>
      <c r="G18" s="1" t="str">
        <f>VLOOKUP(F18,Termine!A:B,2,FALSE)</f>
        <v>01.06.2020, 16:05 - 16:30 Uhr</v>
      </c>
      <c r="L18" s="1" t="s">
        <v>67</v>
      </c>
      <c r="M18" s="1">
        <f t="shared" si="17"/>
        <v>1</v>
      </c>
      <c r="N18" s="1">
        <f t="shared" si="17"/>
        <v>0</v>
      </c>
      <c r="O18" s="1">
        <f t="shared" si="17"/>
        <v>0</v>
      </c>
      <c r="P18" s="1">
        <f t="shared" si="17"/>
        <v>0</v>
      </c>
      <c r="Q18" s="1">
        <f t="shared" si="17"/>
        <v>0</v>
      </c>
      <c r="R18" s="1">
        <f t="shared" si="17"/>
        <v>0</v>
      </c>
      <c r="S18" s="1">
        <f t="shared" si="16"/>
        <v>1</v>
      </c>
      <c r="T18" s="1">
        <f t="shared" si="1"/>
        <v>0</v>
      </c>
      <c r="U18" s="1">
        <f t="shared" si="2"/>
        <v>0</v>
      </c>
      <c r="V18" s="1">
        <f t="shared" si="3"/>
        <v>0</v>
      </c>
      <c r="X18" s="1" t="str">
        <f t="shared" si="4"/>
        <v>BR2</v>
      </c>
      <c r="Y18" s="1" t="str">
        <f t="shared" si="5"/>
        <v>BV2</v>
      </c>
      <c r="Z18" s="1" t="str">
        <f t="shared" si="6"/>
        <v>SU2</v>
      </c>
      <c r="AA18" s="1" t="str">
        <f t="shared" si="7"/>
        <v>100</v>
      </c>
      <c r="AB18" s="1" t="str">
        <f t="shared" si="8"/>
        <v>000</v>
      </c>
      <c r="AC18" s="1" t="str">
        <f t="shared" si="9"/>
        <v>000</v>
      </c>
      <c r="AD18" s="1" t="str">
        <f t="shared" si="10"/>
        <v>000</v>
      </c>
      <c r="AE18" s="1" t="str">
        <f t="shared" si="11"/>
        <v>1000</v>
      </c>
      <c r="AF18" s="1" t="str">
        <f t="shared" si="12"/>
        <v>0000</v>
      </c>
      <c r="AG18" s="1" t="str">
        <f t="shared" si="13"/>
        <v>0000</v>
      </c>
      <c r="AH18" s="1" t="str">
        <f t="shared" si="14"/>
        <v>10000</v>
      </c>
      <c r="AI18" s="1" t="str">
        <f t="shared" si="15"/>
        <v>00000</v>
      </c>
    </row>
    <row r="19" spans="1:35" x14ac:dyDescent="0.35">
      <c r="A19" s="1">
        <v>18</v>
      </c>
      <c r="B19" s="1" t="s">
        <v>31</v>
      </c>
      <c r="C19" s="1" t="s">
        <v>32</v>
      </c>
      <c r="D19" s="1" t="s">
        <v>33</v>
      </c>
      <c r="E19" s="1" t="s">
        <v>34</v>
      </c>
      <c r="F19" s="1">
        <v>1</v>
      </c>
      <c r="G19" s="1" t="str">
        <f>VLOOKUP(F19,Termine!A:B,2,FALSE)</f>
        <v>01.06.2020, 15:40 - 16:05 Uhr</v>
      </c>
      <c r="L19" s="1" t="s">
        <v>55</v>
      </c>
      <c r="M19" s="1">
        <f t="shared" si="17"/>
        <v>0</v>
      </c>
      <c r="N19" s="1">
        <f t="shared" si="17"/>
        <v>1</v>
      </c>
      <c r="O19" s="1">
        <f t="shared" si="17"/>
        <v>1</v>
      </c>
      <c r="P19" s="1">
        <f t="shared" si="17"/>
        <v>0</v>
      </c>
      <c r="Q19" s="1">
        <f t="shared" si="17"/>
        <v>0</v>
      </c>
      <c r="R19" s="1">
        <f t="shared" si="17"/>
        <v>0</v>
      </c>
      <c r="S19" s="1">
        <f t="shared" si="16"/>
        <v>2</v>
      </c>
      <c r="T19" s="1">
        <f t="shared" si="1"/>
        <v>0</v>
      </c>
      <c r="U19" s="1">
        <f t="shared" si="2"/>
        <v>0</v>
      </c>
      <c r="V19" s="1">
        <f t="shared" si="3"/>
        <v>0</v>
      </c>
      <c r="X19" s="1" t="str">
        <f t="shared" si="4"/>
        <v>WL1</v>
      </c>
      <c r="Y19" s="1" t="str">
        <f t="shared" si="5"/>
        <v>MH1</v>
      </c>
      <c r="Z19" s="1" t="str">
        <f t="shared" si="6"/>
        <v>SR1</v>
      </c>
      <c r="AA19" s="1" t="str">
        <f t="shared" si="7"/>
        <v>011</v>
      </c>
      <c r="AB19" s="1" t="str">
        <f t="shared" si="8"/>
        <v>110</v>
      </c>
      <c r="AC19" s="1" t="str">
        <f t="shared" si="9"/>
        <v>100</v>
      </c>
      <c r="AD19" s="1" t="str">
        <f t="shared" si="10"/>
        <v>000</v>
      </c>
      <c r="AE19" s="1" t="str">
        <f t="shared" si="11"/>
        <v>0110</v>
      </c>
      <c r="AF19" s="1" t="str">
        <f t="shared" si="12"/>
        <v>1100</v>
      </c>
      <c r="AG19" s="1" t="str">
        <f t="shared" si="13"/>
        <v>1000</v>
      </c>
      <c r="AH19" s="1" t="str">
        <f t="shared" si="14"/>
        <v>01100</v>
      </c>
      <c r="AI19" s="1" t="str">
        <f t="shared" si="15"/>
        <v>11000</v>
      </c>
    </row>
    <row r="20" spans="1:35" x14ac:dyDescent="0.35">
      <c r="A20" s="1">
        <v>19</v>
      </c>
      <c r="B20" s="1" t="s">
        <v>31</v>
      </c>
      <c r="C20" s="1" t="s">
        <v>35</v>
      </c>
      <c r="D20" s="1" t="s">
        <v>36</v>
      </c>
      <c r="E20" s="1" t="s">
        <v>34</v>
      </c>
      <c r="F20" s="1">
        <v>3</v>
      </c>
      <c r="G20" s="1" t="str">
        <f>VLOOKUP(F20,Termine!A:B,2,FALSE)</f>
        <v>01.06.2020, 16:30 - 16:55 Uhr</v>
      </c>
      <c r="L20" s="1" t="s">
        <v>39</v>
      </c>
      <c r="M20" s="1">
        <f t="shared" si="17"/>
        <v>1</v>
      </c>
      <c r="N20" s="1">
        <f t="shared" si="17"/>
        <v>1</v>
      </c>
      <c r="O20" s="1">
        <f t="shared" si="17"/>
        <v>0</v>
      </c>
      <c r="P20" s="1">
        <f t="shared" si="17"/>
        <v>0</v>
      </c>
      <c r="Q20" s="1">
        <f t="shared" si="17"/>
        <v>0</v>
      </c>
      <c r="R20" s="1">
        <f t="shared" si="17"/>
        <v>0</v>
      </c>
      <c r="S20" s="1">
        <f t="shared" si="16"/>
        <v>2</v>
      </c>
      <c r="T20" s="1">
        <f t="shared" si="1"/>
        <v>0</v>
      </c>
      <c r="U20" s="1">
        <f t="shared" si="2"/>
        <v>0</v>
      </c>
      <c r="V20" s="1">
        <f t="shared" si="3"/>
        <v>0</v>
      </c>
      <c r="X20" s="1" t="str">
        <f t="shared" si="4"/>
        <v>WL3</v>
      </c>
      <c r="Y20" s="1" t="str">
        <f t="shared" si="5"/>
        <v>PA3</v>
      </c>
      <c r="Z20" s="1" t="str">
        <f t="shared" si="6"/>
        <v>KO3</v>
      </c>
      <c r="AA20" s="1" t="str">
        <f t="shared" si="7"/>
        <v>110</v>
      </c>
      <c r="AB20" s="1" t="str">
        <f t="shared" si="8"/>
        <v>100</v>
      </c>
      <c r="AC20" s="1" t="str">
        <f t="shared" si="9"/>
        <v>000</v>
      </c>
      <c r="AD20" s="1" t="str">
        <f t="shared" si="10"/>
        <v>000</v>
      </c>
      <c r="AE20" s="1" t="str">
        <f t="shared" si="11"/>
        <v>1100</v>
      </c>
      <c r="AF20" s="1" t="str">
        <f t="shared" si="12"/>
        <v>1000</v>
      </c>
      <c r="AG20" s="1" t="str">
        <f t="shared" si="13"/>
        <v>0000</v>
      </c>
      <c r="AH20" s="1" t="str">
        <f t="shared" si="14"/>
        <v>11000</v>
      </c>
      <c r="AI20" s="1" t="str">
        <f t="shared" si="15"/>
        <v>10000</v>
      </c>
    </row>
    <row r="21" spans="1:35" x14ac:dyDescent="0.35">
      <c r="A21" s="1">
        <v>20</v>
      </c>
      <c r="B21" s="1" t="s">
        <v>31</v>
      </c>
      <c r="C21" s="1" t="s">
        <v>33</v>
      </c>
      <c r="D21" s="1" t="s">
        <v>32</v>
      </c>
      <c r="E21" s="1" t="s">
        <v>34</v>
      </c>
      <c r="F21" s="1">
        <v>2</v>
      </c>
      <c r="G21" s="1" t="str">
        <f>VLOOKUP(F21,Termine!A:B,2,FALSE)</f>
        <v>01.06.2020, 16:05 - 16:30 Uhr</v>
      </c>
      <c r="L21" s="1" t="s">
        <v>53</v>
      </c>
      <c r="M21" s="1">
        <f t="shared" si="17"/>
        <v>1</v>
      </c>
      <c r="N21" s="1">
        <f t="shared" si="17"/>
        <v>1</v>
      </c>
      <c r="O21" s="1">
        <f t="shared" si="17"/>
        <v>1</v>
      </c>
      <c r="P21" s="1">
        <f t="shared" si="17"/>
        <v>0</v>
      </c>
      <c r="Q21" s="1">
        <f t="shared" si="17"/>
        <v>0</v>
      </c>
      <c r="R21" s="1">
        <f t="shared" si="17"/>
        <v>0</v>
      </c>
      <c r="S21" s="1">
        <f t="shared" si="16"/>
        <v>3</v>
      </c>
      <c r="T21" s="1">
        <f t="shared" si="1"/>
        <v>0</v>
      </c>
      <c r="U21" s="1">
        <f t="shared" si="2"/>
        <v>0</v>
      </c>
      <c r="V21" s="1">
        <f t="shared" si="3"/>
        <v>0</v>
      </c>
      <c r="X21" s="1" t="str">
        <f t="shared" si="4"/>
        <v>WL2</v>
      </c>
      <c r="Y21" s="1" t="str">
        <f t="shared" si="5"/>
        <v>SR2</v>
      </c>
      <c r="Z21" s="1" t="str">
        <f t="shared" si="6"/>
        <v>MH2</v>
      </c>
      <c r="AA21" s="1" t="str">
        <f t="shared" si="7"/>
        <v>111</v>
      </c>
      <c r="AB21" s="1" t="str">
        <f t="shared" si="8"/>
        <v>110</v>
      </c>
      <c r="AC21" s="1" t="str">
        <f t="shared" si="9"/>
        <v>100</v>
      </c>
      <c r="AD21" s="1" t="str">
        <f t="shared" si="10"/>
        <v>000</v>
      </c>
      <c r="AE21" s="1" t="str">
        <f t="shared" si="11"/>
        <v>1110</v>
      </c>
      <c r="AF21" s="1" t="str">
        <f t="shared" si="12"/>
        <v>1100</v>
      </c>
      <c r="AG21" s="1" t="str">
        <f t="shared" si="13"/>
        <v>1000</v>
      </c>
      <c r="AH21" s="1" t="str">
        <f t="shared" si="14"/>
        <v>11100</v>
      </c>
      <c r="AI21" s="1" t="str">
        <f t="shared" si="15"/>
        <v>11000</v>
      </c>
    </row>
    <row r="22" spans="1:35" x14ac:dyDescent="0.35">
      <c r="A22" s="1">
        <v>21</v>
      </c>
      <c r="B22" s="1" t="s">
        <v>37</v>
      </c>
      <c r="C22" s="1" t="s">
        <v>38</v>
      </c>
      <c r="D22" s="1" t="s">
        <v>39</v>
      </c>
      <c r="E22" s="1" t="s">
        <v>40</v>
      </c>
      <c r="F22" s="1">
        <v>1</v>
      </c>
      <c r="G22" s="1" t="str">
        <f>VLOOKUP(F22,Termine!A:B,2,FALSE)</f>
        <v>01.06.2020, 15:40 - 16:05 Uhr</v>
      </c>
      <c r="L22" s="1" t="s">
        <v>48</v>
      </c>
      <c r="M22" s="1">
        <f t="shared" ref="M22:R31" si="18">COUNTIF($X$2:$Z$42,$L22&amp;M$1)</f>
        <v>0</v>
      </c>
      <c r="N22" s="1">
        <f t="shared" si="18"/>
        <v>1</v>
      </c>
      <c r="O22" s="1">
        <f t="shared" si="18"/>
        <v>0</v>
      </c>
      <c r="P22" s="1">
        <f t="shared" si="18"/>
        <v>0</v>
      </c>
      <c r="Q22" s="1">
        <f t="shared" si="18"/>
        <v>0</v>
      </c>
      <c r="R22" s="1">
        <f t="shared" si="18"/>
        <v>0</v>
      </c>
      <c r="S22" s="1">
        <f t="shared" si="16"/>
        <v>1</v>
      </c>
      <c r="T22" s="1">
        <f t="shared" si="1"/>
        <v>0</v>
      </c>
      <c r="U22" s="1">
        <f t="shared" si="2"/>
        <v>0</v>
      </c>
      <c r="V22" s="1">
        <f t="shared" si="3"/>
        <v>0</v>
      </c>
      <c r="X22" s="1" t="str">
        <f t="shared" si="4"/>
        <v>BU1</v>
      </c>
      <c r="Y22" s="1" t="str">
        <f t="shared" si="5"/>
        <v>FI1</v>
      </c>
      <c r="Z22" s="1" t="str">
        <f t="shared" si="6"/>
        <v>HF1</v>
      </c>
      <c r="AA22" s="1" t="str">
        <f t="shared" si="7"/>
        <v>010</v>
      </c>
      <c r="AB22" s="1" t="str">
        <f t="shared" si="8"/>
        <v>100</v>
      </c>
      <c r="AC22" s="1" t="str">
        <f t="shared" si="9"/>
        <v>000</v>
      </c>
      <c r="AD22" s="1" t="str">
        <f t="shared" si="10"/>
        <v>000</v>
      </c>
      <c r="AE22" s="1" t="str">
        <f t="shared" si="11"/>
        <v>0100</v>
      </c>
      <c r="AF22" s="1" t="str">
        <f t="shared" si="12"/>
        <v>1000</v>
      </c>
      <c r="AG22" s="1" t="str">
        <f t="shared" si="13"/>
        <v>0000</v>
      </c>
      <c r="AH22" s="1" t="str">
        <f t="shared" si="14"/>
        <v>01000</v>
      </c>
      <c r="AI22" s="1" t="str">
        <f t="shared" si="15"/>
        <v>10000</v>
      </c>
    </row>
    <row r="23" spans="1:35" x14ac:dyDescent="0.35">
      <c r="A23" s="1">
        <v>22</v>
      </c>
      <c r="B23" s="1" t="s">
        <v>37</v>
      </c>
      <c r="C23" s="1" t="s">
        <v>39</v>
      </c>
      <c r="D23" s="1" t="s">
        <v>38</v>
      </c>
      <c r="E23" s="1" t="s">
        <v>40</v>
      </c>
      <c r="F23" s="1">
        <v>2</v>
      </c>
      <c r="G23" s="1" t="str">
        <f>VLOOKUP(F23,Termine!A:B,2,FALSE)</f>
        <v>01.06.2020, 16:05 - 16:30 Uhr</v>
      </c>
      <c r="L23" s="1" t="s">
        <v>41</v>
      </c>
      <c r="M23" s="1">
        <f t="shared" si="18"/>
        <v>1</v>
      </c>
      <c r="N23" s="1">
        <f t="shared" si="18"/>
        <v>1</v>
      </c>
      <c r="O23" s="1">
        <f t="shared" si="18"/>
        <v>1</v>
      </c>
      <c r="P23" s="1">
        <f t="shared" si="18"/>
        <v>0</v>
      </c>
      <c r="Q23" s="1">
        <f t="shared" si="18"/>
        <v>0</v>
      </c>
      <c r="R23" s="1">
        <f t="shared" si="18"/>
        <v>0</v>
      </c>
      <c r="S23" s="1">
        <f t="shared" si="16"/>
        <v>3</v>
      </c>
      <c r="T23" s="1">
        <f t="shared" si="1"/>
        <v>0</v>
      </c>
      <c r="U23" s="1">
        <f t="shared" si="2"/>
        <v>0</v>
      </c>
      <c r="V23" s="1">
        <f t="shared" si="3"/>
        <v>0</v>
      </c>
      <c r="X23" s="1" t="str">
        <f t="shared" si="4"/>
        <v>BU2</v>
      </c>
      <c r="Y23" s="1" t="str">
        <f t="shared" si="5"/>
        <v>HF2</v>
      </c>
      <c r="Z23" s="1" t="str">
        <f t="shared" si="6"/>
        <v>FI2</v>
      </c>
      <c r="AA23" s="1" t="str">
        <f t="shared" si="7"/>
        <v>111</v>
      </c>
      <c r="AB23" s="1" t="str">
        <f t="shared" si="8"/>
        <v>110</v>
      </c>
      <c r="AC23" s="1" t="str">
        <f t="shared" si="9"/>
        <v>100</v>
      </c>
      <c r="AD23" s="1" t="str">
        <f t="shared" si="10"/>
        <v>000</v>
      </c>
      <c r="AE23" s="1" t="str">
        <f t="shared" si="11"/>
        <v>1110</v>
      </c>
      <c r="AF23" s="1" t="str">
        <f t="shared" si="12"/>
        <v>1100</v>
      </c>
      <c r="AG23" s="1" t="str">
        <f t="shared" si="13"/>
        <v>1000</v>
      </c>
      <c r="AH23" s="1" t="str">
        <f t="shared" si="14"/>
        <v>11100</v>
      </c>
      <c r="AI23" s="1" t="str">
        <f t="shared" si="15"/>
        <v>11000</v>
      </c>
    </row>
    <row r="24" spans="1:35" x14ac:dyDescent="0.35">
      <c r="A24" s="1">
        <v>23</v>
      </c>
      <c r="B24" s="1" t="s">
        <v>41</v>
      </c>
      <c r="C24" s="1" t="s">
        <v>42</v>
      </c>
      <c r="D24" s="1" t="s">
        <v>43</v>
      </c>
      <c r="E24" s="1" t="s">
        <v>29</v>
      </c>
      <c r="F24" s="1">
        <v>2</v>
      </c>
      <c r="G24" s="1" t="str">
        <f>VLOOKUP(F24,Termine!A:B,2,FALSE)</f>
        <v>01.06.2020, 16:05 - 16:30 Uhr</v>
      </c>
      <c r="L24" s="1" t="s">
        <v>70</v>
      </c>
      <c r="M24" s="1">
        <f t="shared" si="18"/>
        <v>0</v>
      </c>
      <c r="N24" s="1">
        <f t="shared" si="18"/>
        <v>0</v>
      </c>
      <c r="O24" s="1">
        <f t="shared" si="18"/>
        <v>1</v>
      </c>
      <c r="P24" s="1">
        <f t="shared" si="18"/>
        <v>0</v>
      </c>
      <c r="Q24" s="1">
        <f t="shared" si="18"/>
        <v>0</v>
      </c>
      <c r="R24" s="1">
        <f t="shared" si="18"/>
        <v>0</v>
      </c>
      <c r="S24" s="1">
        <f t="shared" si="16"/>
        <v>1</v>
      </c>
      <c r="T24" s="1">
        <f t="shared" si="1"/>
        <v>0</v>
      </c>
      <c r="U24" s="1">
        <f t="shared" si="2"/>
        <v>0</v>
      </c>
      <c r="V24" s="1">
        <f t="shared" si="3"/>
        <v>0</v>
      </c>
      <c r="X24" s="1" t="str">
        <f t="shared" si="4"/>
        <v>HW2</v>
      </c>
      <c r="Y24" s="1" t="str">
        <f t="shared" si="5"/>
        <v>KP2</v>
      </c>
      <c r="Z24" s="1" t="str">
        <f t="shared" si="6"/>
        <v>KI2</v>
      </c>
      <c r="AA24" s="1" t="str">
        <f t="shared" si="7"/>
        <v>001</v>
      </c>
      <c r="AB24" s="1" t="str">
        <f t="shared" si="8"/>
        <v>010</v>
      </c>
      <c r="AC24" s="1" t="str">
        <f t="shared" si="9"/>
        <v>100</v>
      </c>
      <c r="AD24" s="1" t="str">
        <f t="shared" si="10"/>
        <v>000</v>
      </c>
      <c r="AE24" s="1" t="str">
        <f t="shared" si="11"/>
        <v>0010</v>
      </c>
      <c r="AF24" s="1" t="str">
        <f t="shared" si="12"/>
        <v>0100</v>
      </c>
      <c r="AG24" s="1" t="str">
        <f t="shared" si="13"/>
        <v>1000</v>
      </c>
      <c r="AH24" s="1" t="str">
        <f t="shared" si="14"/>
        <v>00100</v>
      </c>
      <c r="AI24" s="1" t="str">
        <f t="shared" si="15"/>
        <v>01000</v>
      </c>
    </row>
    <row r="25" spans="1:35" x14ac:dyDescent="0.35">
      <c r="A25" s="1">
        <v>24</v>
      </c>
      <c r="B25" s="1" t="s">
        <v>41</v>
      </c>
      <c r="C25" s="1" t="s">
        <v>43</v>
      </c>
      <c r="D25" s="1" t="s">
        <v>42</v>
      </c>
      <c r="E25" s="1" t="s">
        <v>29</v>
      </c>
      <c r="F25" s="1">
        <v>3</v>
      </c>
      <c r="G25" s="1" t="str">
        <f>VLOOKUP(F25,Termine!A:B,2,FALSE)</f>
        <v>01.06.2020, 16:30 - 16:55 Uhr</v>
      </c>
      <c r="L25" s="1" t="s">
        <v>47</v>
      </c>
      <c r="M25" s="1">
        <f t="shared" si="18"/>
        <v>1</v>
      </c>
      <c r="N25" s="1">
        <f t="shared" si="18"/>
        <v>1</v>
      </c>
      <c r="O25" s="1">
        <f t="shared" si="18"/>
        <v>0</v>
      </c>
      <c r="P25" s="1">
        <f t="shared" si="18"/>
        <v>0</v>
      </c>
      <c r="Q25" s="1">
        <f t="shared" si="18"/>
        <v>0</v>
      </c>
      <c r="R25" s="1">
        <f t="shared" si="18"/>
        <v>0</v>
      </c>
      <c r="S25" s="1">
        <f t="shared" si="16"/>
        <v>2</v>
      </c>
      <c r="T25" s="1">
        <f t="shared" si="1"/>
        <v>0</v>
      </c>
      <c r="U25" s="1">
        <f t="shared" si="2"/>
        <v>0</v>
      </c>
      <c r="V25" s="1">
        <f t="shared" si="3"/>
        <v>0</v>
      </c>
      <c r="X25" s="1" t="str">
        <f t="shared" si="4"/>
        <v>HW3</v>
      </c>
      <c r="Y25" s="1" t="str">
        <f t="shared" si="5"/>
        <v>KI3</v>
      </c>
      <c r="Z25" s="1" t="str">
        <f t="shared" si="6"/>
        <v>KP3</v>
      </c>
      <c r="AA25" s="1" t="str">
        <f t="shared" si="7"/>
        <v>110</v>
      </c>
      <c r="AB25" s="1" t="str">
        <f t="shared" si="8"/>
        <v>100</v>
      </c>
      <c r="AC25" s="1" t="str">
        <f t="shared" si="9"/>
        <v>000</v>
      </c>
      <c r="AD25" s="1" t="str">
        <f t="shared" si="10"/>
        <v>000</v>
      </c>
      <c r="AE25" s="1" t="str">
        <f t="shared" si="11"/>
        <v>1100</v>
      </c>
      <c r="AF25" s="1" t="str">
        <f t="shared" si="12"/>
        <v>1000</v>
      </c>
      <c r="AG25" s="1" t="str">
        <f t="shared" si="13"/>
        <v>0000</v>
      </c>
      <c r="AH25" s="1" t="str">
        <f t="shared" si="14"/>
        <v>11000</v>
      </c>
      <c r="AI25" s="1" t="str">
        <f t="shared" si="15"/>
        <v>10000</v>
      </c>
    </row>
    <row r="26" spans="1:35" x14ac:dyDescent="0.35">
      <c r="A26" s="1">
        <v>25</v>
      </c>
      <c r="B26" s="1" t="s">
        <v>41</v>
      </c>
      <c r="C26" s="1" t="s">
        <v>30</v>
      </c>
      <c r="D26" s="1" t="s">
        <v>42</v>
      </c>
      <c r="E26" s="1" t="s">
        <v>29</v>
      </c>
      <c r="F26" s="1">
        <v>1</v>
      </c>
      <c r="G26" s="1" t="str">
        <f>VLOOKUP(F26,Termine!A:B,2,FALSE)</f>
        <v>01.06.2020, 15:40 - 16:05 Uhr</v>
      </c>
      <c r="L26" s="1" t="s">
        <v>43</v>
      </c>
      <c r="M26" s="1">
        <f t="shared" si="18"/>
        <v>1</v>
      </c>
      <c r="N26" s="1">
        <f t="shared" si="18"/>
        <v>1</v>
      </c>
      <c r="O26" s="1">
        <f t="shared" si="18"/>
        <v>1</v>
      </c>
      <c r="P26" s="1">
        <f t="shared" si="18"/>
        <v>0</v>
      </c>
      <c r="Q26" s="1">
        <f t="shared" si="18"/>
        <v>0</v>
      </c>
      <c r="R26" s="1">
        <f t="shared" si="18"/>
        <v>0</v>
      </c>
      <c r="S26" s="1">
        <f t="shared" si="16"/>
        <v>3</v>
      </c>
      <c r="T26" s="1">
        <f t="shared" si="1"/>
        <v>0</v>
      </c>
      <c r="U26" s="1">
        <f t="shared" si="2"/>
        <v>0</v>
      </c>
      <c r="V26" s="1">
        <f t="shared" si="3"/>
        <v>0</v>
      </c>
      <c r="X26" s="1" t="str">
        <f t="shared" si="4"/>
        <v>HW1</v>
      </c>
      <c r="Y26" s="1" t="str">
        <f t="shared" si="5"/>
        <v>BV1</v>
      </c>
      <c r="Z26" s="1" t="str">
        <f t="shared" si="6"/>
        <v>KP1</v>
      </c>
      <c r="AA26" s="1" t="str">
        <f t="shared" si="7"/>
        <v>111</v>
      </c>
      <c r="AB26" s="1" t="str">
        <f t="shared" si="8"/>
        <v>110</v>
      </c>
      <c r="AC26" s="1" t="str">
        <f t="shared" si="9"/>
        <v>100</v>
      </c>
      <c r="AD26" s="1" t="str">
        <f t="shared" si="10"/>
        <v>000</v>
      </c>
      <c r="AE26" s="1" t="str">
        <f t="shared" si="11"/>
        <v>1110</v>
      </c>
      <c r="AF26" s="1" t="str">
        <f t="shared" si="12"/>
        <v>1100</v>
      </c>
      <c r="AG26" s="1" t="str">
        <f t="shared" si="13"/>
        <v>1000</v>
      </c>
      <c r="AH26" s="1" t="str">
        <f t="shared" si="14"/>
        <v>11100</v>
      </c>
      <c r="AI26" s="1" t="str">
        <f t="shared" si="15"/>
        <v>11000</v>
      </c>
    </row>
    <row r="27" spans="1:35" x14ac:dyDescent="0.35">
      <c r="A27" s="1">
        <v>26</v>
      </c>
      <c r="B27" s="1" t="s">
        <v>37</v>
      </c>
      <c r="C27" s="1" t="s">
        <v>44</v>
      </c>
      <c r="D27" s="1" t="s">
        <v>45</v>
      </c>
      <c r="E27" s="1" t="s">
        <v>46</v>
      </c>
      <c r="F27" s="1">
        <v>3</v>
      </c>
      <c r="G27" s="1" t="str">
        <f>VLOOKUP(F27,Termine!A:B,2,FALSE)</f>
        <v>01.06.2020, 16:30 - 16:55 Uhr</v>
      </c>
      <c r="L27" s="1" t="s">
        <v>15</v>
      </c>
      <c r="M27" s="1">
        <f t="shared" si="18"/>
        <v>1</v>
      </c>
      <c r="N27" s="1">
        <f t="shared" si="18"/>
        <v>1</v>
      </c>
      <c r="O27" s="1">
        <f t="shared" si="18"/>
        <v>1</v>
      </c>
      <c r="P27" s="1">
        <f t="shared" si="18"/>
        <v>0</v>
      </c>
      <c r="Q27" s="1">
        <f t="shared" si="18"/>
        <v>0</v>
      </c>
      <c r="R27" s="1">
        <f t="shared" si="18"/>
        <v>0</v>
      </c>
      <c r="S27" s="1">
        <f t="shared" si="16"/>
        <v>3</v>
      </c>
      <c r="T27" s="1">
        <f t="shared" si="1"/>
        <v>0</v>
      </c>
      <c r="U27" s="1">
        <f t="shared" si="2"/>
        <v>0</v>
      </c>
      <c r="V27" s="1">
        <f t="shared" si="3"/>
        <v>0</v>
      </c>
      <c r="X27" s="1" t="str">
        <f t="shared" si="4"/>
        <v>BU3</v>
      </c>
      <c r="Y27" s="1" t="str">
        <f t="shared" si="5"/>
        <v>WR3</v>
      </c>
      <c r="Z27" s="1" t="str">
        <f t="shared" si="6"/>
        <v>EW3</v>
      </c>
      <c r="AA27" s="1" t="str">
        <f t="shared" si="7"/>
        <v>111</v>
      </c>
      <c r="AB27" s="1" t="str">
        <f t="shared" si="8"/>
        <v>110</v>
      </c>
      <c r="AC27" s="1" t="str">
        <f t="shared" si="9"/>
        <v>100</v>
      </c>
      <c r="AD27" s="1" t="str">
        <f t="shared" si="10"/>
        <v>000</v>
      </c>
      <c r="AE27" s="1" t="str">
        <f t="shared" si="11"/>
        <v>1110</v>
      </c>
      <c r="AF27" s="1" t="str">
        <f t="shared" si="12"/>
        <v>1100</v>
      </c>
      <c r="AG27" s="1" t="str">
        <f t="shared" si="13"/>
        <v>1000</v>
      </c>
      <c r="AH27" s="1" t="str">
        <f t="shared" si="14"/>
        <v>11100</v>
      </c>
      <c r="AI27" s="1" t="str">
        <f t="shared" si="15"/>
        <v>11000</v>
      </c>
    </row>
    <row r="28" spans="1:35" x14ac:dyDescent="0.35">
      <c r="A28" s="1">
        <v>27</v>
      </c>
      <c r="B28" s="1" t="s">
        <v>28</v>
      </c>
      <c r="C28" s="1" t="s">
        <v>47</v>
      </c>
      <c r="D28" s="1" t="s">
        <v>48</v>
      </c>
      <c r="E28" s="1" t="s">
        <v>40</v>
      </c>
      <c r="F28" s="1">
        <v>2</v>
      </c>
      <c r="G28" s="1" t="str">
        <f>VLOOKUP(F28,Termine!A:B,2,FALSE)</f>
        <v>01.06.2020, 16:05 - 16:30 Uhr</v>
      </c>
      <c r="L28" s="1" t="s">
        <v>16</v>
      </c>
      <c r="M28" s="1">
        <f t="shared" si="18"/>
        <v>1</v>
      </c>
      <c r="N28" s="1">
        <f t="shared" si="18"/>
        <v>1</v>
      </c>
      <c r="O28" s="1">
        <f t="shared" si="18"/>
        <v>0</v>
      </c>
      <c r="P28" s="1">
        <f t="shared" si="18"/>
        <v>0</v>
      </c>
      <c r="Q28" s="1">
        <f t="shared" si="18"/>
        <v>0</v>
      </c>
      <c r="R28" s="1">
        <f t="shared" si="18"/>
        <v>0</v>
      </c>
      <c r="S28" s="1">
        <f t="shared" si="16"/>
        <v>2</v>
      </c>
      <c r="T28" s="1">
        <f t="shared" si="1"/>
        <v>0</v>
      </c>
      <c r="U28" s="1">
        <f t="shared" si="2"/>
        <v>0</v>
      </c>
      <c r="V28" s="1">
        <f t="shared" si="3"/>
        <v>0</v>
      </c>
      <c r="X28" s="1" t="str">
        <f t="shared" si="4"/>
        <v>WJ2</v>
      </c>
      <c r="Y28" s="1" t="str">
        <f t="shared" si="5"/>
        <v>KG2</v>
      </c>
      <c r="Z28" s="1" t="str">
        <f t="shared" si="6"/>
        <v>HR2</v>
      </c>
      <c r="AA28" s="1" t="str">
        <f t="shared" si="7"/>
        <v>110</v>
      </c>
      <c r="AB28" s="1" t="str">
        <f t="shared" si="8"/>
        <v>100</v>
      </c>
      <c r="AC28" s="1" t="str">
        <f t="shared" si="9"/>
        <v>000</v>
      </c>
      <c r="AD28" s="1" t="str">
        <f t="shared" si="10"/>
        <v>000</v>
      </c>
      <c r="AE28" s="1" t="str">
        <f t="shared" si="11"/>
        <v>1100</v>
      </c>
      <c r="AF28" s="1" t="str">
        <f t="shared" si="12"/>
        <v>1000</v>
      </c>
      <c r="AG28" s="1" t="str">
        <f t="shared" si="13"/>
        <v>0000</v>
      </c>
      <c r="AH28" s="1" t="str">
        <f t="shared" si="14"/>
        <v>11000</v>
      </c>
      <c r="AI28" s="1" t="str">
        <f t="shared" si="15"/>
        <v>10000</v>
      </c>
    </row>
    <row r="29" spans="1:35" x14ac:dyDescent="0.35">
      <c r="A29" s="1">
        <v>28</v>
      </c>
      <c r="B29" s="1" t="s">
        <v>49</v>
      </c>
      <c r="C29" s="1" t="s">
        <v>50</v>
      </c>
      <c r="D29" s="1" t="s">
        <v>51</v>
      </c>
      <c r="E29" s="1" t="s">
        <v>52</v>
      </c>
      <c r="F29" s="1">
        <v>1</v>
      </c>
      <c r="G29" s="1" t="str">
        <f>VLOOKUP(F29,Termine!A:B,2,FALSE)</f>
        <v>01.06.2020, 15:40 - 16:05 Uhr</v>
      </c>
      <c r="L29" s="1" t="s">
        <v>36</v>
      </c>
      <c r="M29" s="1">
        <f t="shared" si="18"/>
        <v>0</v>
      </c>
      <c r="N29" s="1">
        <f t="shared" si="18"/>
        <v>0</v>
      </c>
      <c r="O29" s="1">
        <f t="shared" si="18"/>
        <v>1</v>
      </c>
      <c r="P29" s="1">
        <f t="shared" si="18"/>
        <v>0</v>
      </c>
      <c r="Q29" s="1">
        <f t="shared" si="18"/>
        <v>0</v>
      </c>
      <c r="R29" s="1">
        <f t="shared" si="18"/>
        <v>0</v>
      </c>
      <c r="S29" s="1">
        <f t="shared" si="16"/>
        <v>1</v>
      </c>
      <c r="T29" s="1">
        <f t="shared" si="1"/>
        <v>0</v>
      </c>
      <c r="U29" s="1">
        <f t="shared" si="2"/>
        <v>0</v>
      </c>
      <c r="V29" s="1">
        <f t="shared" si="3"/>
        <v>0</v>
      </c>
      <c r="X29" s="1" t="str">
        <f t="shared" si="4"/>
        <v>WH1</v>
      </c>
      <c r="Y29" s="1" t="str">
        <f t="shared" si="5"/>
        <v>MU1</v>
      </c>
      <c r="Z29" s="1" t="str">
        <f t="shared" si="6"/>
        <v>BS1</v>
      </c>
      <c r="AA29" s="1" t="str">
        <f t="shared" si="7"/>
        <v>001</v>
      </c>
      <c r="AB29" s="1" t="str">
        <f t="shared" si="8"/>
        <v>010</v>
      </c>
      <c r="AC29" s="1" t="str">
        <f t="shared" si="9"/>
        <v>100</v>
      </c>
      <c r="AD29" s="1" t="str">
        <f t="shared" si="10"/>
        <v>000</v>
      </c>
      <c r="AE29" s="1" t="str">
        <f t="shared" si="11"/>
        <v>0010</v>
      </c>
      <c r="AF29" s="1" t="str">
        <f t="shared" si="12"/>
        <v>0100</v>
      </c>
      <c r="AG29" s="1" t="str">
        <f t="shared" si="13"/>
        <v>1000</v>
      </c>
      <c r="AH29" s="1" t="str">
        <f t="shared" si="14"/>
        <v>00100</v>
      </c>
      <c r="AI29" s="1" t="str">
        <f t="shared" si="15"/>
        <v>01000</v>
      </c>
    </row>
    <row r="30" spans="1:35" x14ac:dyDescent="0.35">
      <c r="A30" s="1">
        <v>29</v>
      </c>
      <c r="B30" s="1" t="s">
        <v>49</v>
      </c>
      <c r="C30" s="1" t="s">
        <v>50</v>
      </c>
      <c r="D30" s="1" t="s">
        <v>51</v>
      </c>
      <c r="E30" s="1" t="s">
        <v>52</v>
      </c>
      <c r="F30" s="1">
        <v>2</v>
      </c>
      <c r="G30" s="1" t="str">
        <f>VLOOKUP(F30,Termine!A:B,2,FALSE)</f>
        <v>01.06.2020, 16:05 - 16:30 Uhr</v>
      </c>
      <c r="L30" s="1" t="s">
        <v>42</v>
      </c>
      <c r="M30" s="1">
        <f t="shared" si="18"/>
        <v>1</v>
      </c>
      <c r="N30" s="1">
        <f t="shared" si="18"/>
        <v>1</v>
      </c>
      <c r="O30" s="1">
        <f t="shared" si="18"/>
        <v>1</v>
      </c>
      <c r="P30" s="1">
        <f t="shared" si="18"/>
        <v>0</v>
      </c>
      <c r="Q30" s="1">
        <f t="shared" si="18"/>
        <v>0</v>
      </c>
      <c r="R30" s="1">
        <f t="shared" si="18"/>
        <v>0</v>
      </c>
      <c r="S30" s="1">
        <f t="shared" si="16"/>
        <v>3</v>
      </c>
      <c r="T30" s="1">
        <f t="shared" si="1"/>
        <v>0</v>
      </c>
      <c r="U30" s="1">
        <f t="shared" si="2"/>
        <v>0</v>
      </c>
      <c r="V30" s="1">
        <f t="shared" si="3"/>
        <v>0</v>
      </c>
      <c r="X30" s="1" t="str">
        <f t="shared" si="4"/>
        <v>WH2</v>
      </c>
      <c r="Y30" s="1" t="str">
        <f t="shared" si="5"/>
        <v>MU2</v>
      </c>
      <c r="Z30" s="1" t="str">
        <f t="shared" si="6"/>
        <v>BS2</v>
      </c>
      <c r="AA30" s="1" t="str">
        <f t="shared" si="7"/>
        <v>111</v>
      </c>
      <c r="AB30" s="1" t="str">
        <f t="shared" si="8"/>
        <v>110</v>
      </c>
      <c r="AC30" s="1" t="str">
        <f t="shared" si="9"/>
        <v>100</v>
      </c>
      <c r="AD30" s="1" t="str">
        <f t="shared" si="10"/>
        <v>000</v>
      </c>
      <c r="AE30" s="1" t="str">
        <f t="shared" si="11"/>
        <v>1110</v>
      </c>
      <c r="AF30" s="1" t="str">
        <f t="shared" si="12"/>
        <v>1100</v>
      </c>
      <c r="AG30" s="1" t="str">
        <f t="shared" si="13"/>
        <v>1000</v>
      </c>
      <c r="AH30" s="1" t="str">
        <f t="shared" si="14"/>
        <v>11100</v>
      </c>
      <c r="AI30" s="1" t="str">
        <f t="shared" si="15"/>
        <v>11000</v>
      </c>
    </row>
    <row r="31" spans="1:35" x14ac:dyDescent="0.35">
      <c r="A31" s="1">
        <v>30</v>
      </c>
      <c r="B31" s="1" t="s">
        <v>53</v>
      </c>
      <c r="C31" s="1" t="s">
        <v>54</v>
      </c>
      <c r="D31" s="1" t="s">
        <v>47</v>
      </c>
      <c r="E31" s="1" t="s">
        <v>40</v>
      </c>
      <c r="F31" s="1">
        <v>1</v>
      </c>
      <c r="G31" s="1" t="str">
        <f>VLOOKUP(F31,Termine!A:B,2,FALSE)</f>
        <v>01.06.2020, 15:40 - 16:05 Uhr</v>
      </c>
      <c r="L31" s="1" t="s">
        <v>46</v>
      </c>
      <c r="M31" s="1">
        <f t="shared" si="18"/>
        <v>0</v>
      </c>
      <c r="N31" s="1">
        <f t="shared" si="18"/>
        <v>1</v>
      </c>
      <c r="O31" s="1">
        <f t="shared" si="18"/>
        <v>1</v>
      </c>
      <c r="P31" s="1">
        <f t="shared" si="18"/>
        <v>0</v>
      </c>
      <c r="Q31" s="1">
        <f t="shared" si="18"/>
        <v>0</v>
      </c>
      <c r="R31" s="1">
        <f t="shared" si="18"/>
        <v>0</v>
      </c>
      <c r="S31" s="1">
        <f t="shared" si="16"/>
        <v>2</v>
      </c>
      <c r="T31" s="1">
        <f t="shared" si="1"/>
        <v>0</v>
      </c>
      <c r="U31" s="1">
        <f t="shared" si="2"/>
        <v>0</v>
      </c>
      <c r="V31" s="1">
        <f t="shared" si="3"/>
        <v>0</v>
      </c>
      <c r="X31" s="1" t="str">
        <f t="shared" si="4"/>
        <v>HK1</v>
      </c>
      <c r="Y31" s="1" t="str">
        <f t="shared" si="5"/>
        <v>RO1</v>
      </c>
      <c r="Z31" s="1" t="str">
        <f t="shared" si="6"/>
        <v>KG1</v>
      </c>
      <c r="AA31" s="1" t="str">
        <f t="shared" si="7"/>
        <v>011</v>
      </c>
      <c r="AB31" s="1" t="str">
        <f t="shared" si="8"/>
        <v>110</v>
      </c>
      <c r="AC31" s="1" t="str">
        <f t="shared" si="9"/>
        <v>100</v>
      </c>
      <c r="AD31" s="1" t="str">
        <f t="shared" si="10"/>
        <v>000</v>
      </c>
      <c r="AE31" s="1" t="str">
        <f t="shared" si="11"/>
        <v>0110</v>
      </c>
      <c r="AF31" s="1" t="str">
        <f t="shared" si="12"/>
        <v>1100</v>
      </c>
      <c r="AG31" s="1" t="str">
        <f t="shared" si="13"/>
        <v>1000</v>
      </c>
      <c r="AH31" s="1" t="str">
        <f t="shared" si="14"/>
        <v>01100</v>
      </c>
      <c r="AI31" s="1" t="str">
        <f t="shared" si="15"/>
        <v>11000</v>
      </c>
    </row>
    <row r="32" spans="1:35" x14ac:dyDescent="0.35">
      <c r="A32" s="1">
        <v>31</v>
      </c>
      <c r="B32" s="1" t="s">
        <v>53</v>
      </c>
      <c r="C32" s="1" t="s">
        <v>55</v>
      </c>
      <c r="D32" s="1" t="s">
        <v>54</v>
      </c>
      <c r="E32" s="1" t="s">
        <v>40</v>
      </c>
      <c r="F32" s="1">
        <v>2</v>
      </c>
      <c r="G32" s="1" t="str">
        <f>VLOOKUP(F32,Termine!A:B,2,FALSE)</f>
        <v>01.06.2020, 16:05 - 16:30 Uhr</v>
      </c>
      <c r="L32" s="1" t="s">
        <v>12</v>
      </c>
      <c r="M32" s="1">
        <f t="shared" ref="M32:R41" si="19">COUNTIF($X$2:$Z$42,$L32&amp;M$1)</f>
        <v>1</v>
      </c>
      <c r="N32" s="1">
        <f t="shared" si="19"/>
        <v>1</v>
      </c>
      <c r="O32" s="1">
        <f t="shared" si="19"/>
        <v>0</v>
      </c>
      <c r="P32" s="1">
        <f t="shared" si="19"/>
        <v>0</v>
      </c>
      <c r="Q32" s="1">
        <f t="shared" si="19"/>
        <v>0</v>
      </c>
      <c r="R32" s="1">
        <f t="shared" si="19"/>
        <v>0</v>
      </c>
      <c r="S32" s="1">
        <f t="shared" si="16"/>
        <v>2</v>
      </c>
      <c r="T32" s="1">
        <f t="shared" si="1"/>
        <v>0</v>
      </c>
      <c r="U32" s="1">
        <f t="shared" si="2"/>
        <v>0</v>
      </c>
      <c r="V32" s="1">
        <f t="shared" si="3"/>
        <v>0</v>
      </c>
      <c r="X32" s="1" t="str">
        <f t="shared" si="4"/>
        <v>HK2</v>
      </c>
      <c r="Y32" s="1" t="str">
        <f t="shared" si="5"/>
        <v>HD2</v>
      </c>
      <c r="Z32" s="1" t="str">
        <f t="shared" si="6"/>
        <v>RO2</v>
      </c>
      <c r="AA32" s="1" t="str">
        <f t="shared" si="7"/>
        <v>110</v>
      </c>
      <c r="AB32" s="1" t="str">
        <f t="shared" si="8"/>
        <v>100</v>
      </c>
      <c r="AC32" s="1" t="str">
        <f t="shared" si="9"/>
        <v>000</v>
      </c>
      <c r="AD32" s="1" t="str">
        <f t="shared" si="10"/>
        <v>000</v>
      </c>
      <c r="AE32" s="1" t="str">
        <f t="shared" si="11"/>
        <v>1100</v>
      </c>
      <c r="AF32" s="1" t="str">
        <f t="shared" si="12"/>
        <v>1000</v>
      </c>
      <c r="AG32" s="1" t="str">
        <f t="shared" si="13"/>
        <v>0000</v>
      </c>
      <c r="AH32" s="1" t="str">
        <f t="shared" si="14"/>
        <v>11000</v>
      </c>
      <c r="AI32" s="1" t="str">
        <f t="shared" si="15"/>
        <v>10000</v>
      </c>
    </row>
    <row r="33" spans="1:35" x14ac:dyDescent="0.35">
      <c r="A33" s="1">
        <v>32</v>
      </c>
      <c r="B33" s="1" t="s">
        <v>53</v>
      </c>
      <c r="C33" s="1" t="s">
        <v>38</v>
      </c>
      <c r="D33" s="1" t="s">
        <v>55</v>
      </c>
      <c r="E33" s="1" t="s">
        <v>40</v>
      </c>
      <c r="F33" s="1">
        <v>3</v>
      </c>
      <c r="G33" s="1" t="str">
        <f>VLOOKUP(F33,Termine!A:B,2,FALSE)</f>
        <v>01.06.2020, 16:30 - 16:55 Uhr</v>
      </c>
      <c r="L33" s="1" t="s">
        <v>17</v>
      </c>
      <c r="M33" s="1">
        <f t="shared" si="19"/>
        <v>1</v>
      </c>
      <c r="N33" s="1">
        <f t="shared" si="19"/>
        <v>1</v>
      </c>
      <c r="O33" s="1">
        <f t="shared" si="19"/>
        <v>1</v>
      </c>
      <c r="P33" s="1">
        <f t="shared" si="19"/>
        <v>1</v>
      </c>
      <c r="Q33" s="1">
        <f t="shared" si="19"/>
        <v>1</v>
      </c>
      <c r="R33" s="1">
        <f t="shared" si="19"/>
        <v>1</v>
      </c>
      <c r="S33" s="1">
        <f t="shared" si="16"/>
        <v>6</v>
      </c>
      <c r="T33" s="1">
        <f t="shared" si="1"/>
        <v>0</v>
      </c>
      <c r="U33" s="1">
        <f t="shared" si="2"/>
        <v>0</v>
      </c>
      <c r="V33" s="1">
        <f t="shared" si="3"/>
        <v>0</v>
      </c>
      <c r="X33" s="1" t="str">
        <f t="shared" si="4"/>
        <v>HK3</v>
      </c>
      <c r="Y33" s="1" t="str">
        <f t="shared" si="5"/>
        <v>FI3</v>
      </c>
      <c r="Z33" s="1" t="str">
        <f t="shared" si="6"/>
        <v>HD3</v>
      </c>
      <c r="AA33" s="1" t="str">
        <f t="shared" si="7"/>
        <v>111</v>
      </c>
      <c r="AB33" s="1" t="str">
        <f t="shared" si="8"/>
        <v>111</v>
      </c>
      <c r="AC33" s="1" t="str">
        <f t="shared" si="9"/>
        <v>111</v>
      </c>
      <c r="AD33" s="1" t="str">
        <f t="shared" si="10"/>
        <v>111</v>
      </c>
      <c r="AE33" s="1" t="str">
        <f t="shared" si="11"/>
        <v>1111</v>
      </c>
      <c r="AF33" s="1" t="str">
        <f t="shared" si="12"/>
        <v>1111</v>
      </c>
      <c r="AG33" s="1" t="str">
        <f t="shared" si="13"/>
        <v>1111</v>
      </c>
      <c r="AH33" s="1" t="str">
        <f t="shared" si="14"/>
        <v>11111</v>
      </c>
      <c r="AI33" s="1" t="str">
        <f t="shared" si="15"/>
        <v>11111</v>
      </c>
    </row>
    <row r="34" spans="1:35" x14ac:dyDescent="0.35">
      <c r="A34" s="1">
        <v>33</v>
      </c>
      <c r="B34" s="1" t="s">
        <v>56</v>
      </c>
      <c r="C34" s="1" t="s">
        <v>57</v>
      </c>
      <c r="D34" s="1" t="s">
        <v>30</v>
      </c>
      <c r="E34" s="1" t="s">
        <v>34</v>
      </c>
      <c r="F34" s="1">
        <v>3</v>
      </c>
      <c r="G34" s="1" t="str">
        <f>VLOOKUP(F34,Termine!A:B,2,FALSE)</f>
        <v>01.06.2020, 16:30 - 16:55 Uhr</v>
      </c>
      <c r="L34" s="1" t="s">
        <v>32</v>
      </c>
      <c r="M34" s="1">
        <f t="shared" si="19"/>
        <v>1</v>
      </c>
      <c r="N34" s="1">
        <f t="shared" si="19"/>
        <v>1</v>
      </c>
      <c r="O34" s="1">
        <f t="shared" si="19"/>
        <v>0</v>
      </c>
      <c r="P34" s="1">
        <f t="shared" si="19"/>
        <v>0</v>
      </c>
      <c r="Q34" s="1">
        <f t="shared" si="19"/>
        <v>0</v>
      </c>
      <c r="R34" s="1">
        <f t="shared" si="19"/>
        <v>0</v>
      </c>
      <c r="S34" s="1">
        <f t="shared" si="16"/>
        <v>2</v>
      </c>
      <c r="T34" s="1">
        <f t="shared" ref="T34:T57" si="20">COUNTIF(AA34:AD34,"101")</f>
        <v>0</v>
      </c>
      <c r="U34" s="1">
        <f t="shared" ref="U34:U57" si="21">COUNTIF(AE34:AG34,"1001")</f>
        <v>0</v>
      </c>
      <c r="V34" s="1">
        <f t="shared" ref="V34:V57" si="22">COUNTIF(AH34:AI34,"10001")</f>
        <v>0</v>
      </c>
      <c r="X34" s="1" t="str">
        <f t="shared" si="4"/>
        <v>SZ3</v>
      </c>
      <c r="Y34" s="1" t="str">
        <f t="shared" si="5"/>
        <v>RW3</v>
      </c>
      <c r="Z34" s="1" t="str">
        <f t="shared" si="6"/>
        <v>BV3</v>
      </c>
      <c r="AA34" s="1" t="str">
        <f t="shared" ref="AA34:AA57" si="23">M34&amp;N34&amp;O34</f>
        <v>110</v>
      </c>
      <c r="AB34" s="1" t="str">
        <f t="shared" ref="AB34:AB57" si="24">N34&amp;O34&amp;P34</f>
        <v>100</v>
      </c>
      <c r="AC34" s="1" t="str">
        <f t="shared" ref="AC34:AC57" si="25">O34&amp;P34&amp;Q34</f>
        <v>000</v>
      </c>
      <c r="AD34" s="1" t="str">
        <f t="shared" ref="AD34:AD57" si="26">P34&amp;Q34&amp;R34</f>
        <v>000</v>
      </c>
      <c r="AE34" s="1" t="str">
        <f t="shared" ref="AE34:AE57" si="27">M34&amp;N34&amp;O34&amp;P34</f>
        <v>1100</v>
      </c>
      <c r="AF34" s="1" t="str">
        <f t="shared" ref="AF34:AF57" si="28">N34&amp;O34&amp;P34&amp;Q34</f>
        <v>1000</v>
      </c>
      <c r="AG34" s="1" t="str">
        <f t="shared" ref="AG34:AG57" si="29">O34&amp;P34&amp;Q34&amp;R34</f>
        <v>0000</v>
      </c>
      <c r="AH34" s="1" t="str">
        <f t="shared" ref="AH34:AH57" si="30">M34&amp;N34&amp;O34&amp;P34&amp;Q34</f>
        <v>11000</v>
      </c>
      <c r="AI34" s="1" t="str">
        <f t="shared" ref="AI34:AI57" si="31">N34&amp;O34&amp;P34&amp;Q34&amp;R34</f>
        <v>10000</v>
      </c>
    </row>
    <row r="35" spans="1:35" x14ac:dyDescent="0.35">
      <c r="A35" s="1">
        <v>34</v>
      </c>
      <c r="B35" s="1" t="s">
        <v>43</v>
      </c>
      <c r="C35" s="1" t="s">
        <v>58</v>
      </c>
      <c r="D35" s="1" t="s">
        <v>59</v>
      </c>
      <c r="E35" s="1" t="s">
        <v>18</v>
      </c>
      <c r="F35" s="1">
        <v>1</v>
      </c>
      <c r="G35" s="1" t="str">
        <f>VLOOKUP(F35,Termine!A:B,2,FALSE)</f>
        <v>01.06.2020, 15:40 - 16:05 Uhr</v>
      </c>
      <c r="L35" s="1" t="s">
        <v>50</v>
      </c>
      <c r="M35" s="1">
        <f t="shared" si="19"/>
        <v>1</v>
      </c>
      <c r="N35" s="1">
        <f t="shared" si="19"/>
        <v>1</v>
      </c>
      <c r="O35" s="1">
        <f t="shared" si="19"/>
        <v>0</v>
      </c>
      <c r="P35" s="1">
        <f t="shared" si="19"/>
        <v>0</v>
      </c>
      <c r="Q35" s="1">
        <f t="shared" si="19"/>
        <v>0</v>
      </c>
      <c r="R35" s="1">
        <f t="shared" si="19"/>
        <v>0</v>
      </c>
      <c r="S35" s="1">
        <f t="shared" si="16"/>
        <v>2</v>
      </c>
      <c r="T35" s="1">
        <f t="shared" si="20"/>
        <v>0</v>
      </c>
      <c r="U35" s="1">
        <f t="shared" si="21"/>
        <v>0</v>
      </c>
      <c r="V35" s="1">
        <f t="shared" si="22"/>
        <v>0</v>
      </c>
      <c r="X35" s="1" t="str">
        <f t="shared" si="4"/>
        <v>KI1</v>
      </c>
      <c r="Y35" s="1" t="str">
        <f t="shared" si="5"/>
        <v>RN1</v>
      </c>
      <c r="Z35" s="1" t="str">
        <f t="shared" si="6"/>
        <v>BK1</v>
      </c>
      <c r="AA35" s="1" t="str">
        <f t="shared" si="23"/>
        <v>110</v>
      </c>
      <c r="AB35" s="1" t="str">
        <f t="shared" si="24"/>
        <v>100</v>
      </c>
      <c r="AC35" s="1" t="str">
        <f t="shared" si="25"/>
        <v>000</v>
      </c>
      <c r="AD35" s="1" t="str">
        <f t="shared" si="26"/>
        <v>000</v>
      </c>
      <c r="AE35" s="1" t="str">
        <f t="shared" si="27"/>
        <v>1100</v>
      </c>
      <c r="AF35" s="1" t="str">
        <f t="shared" si="28"/>
        <v>1000</v>
      </c>
      <c r="AG35" s="1" t="str">
        <f t="shared" si="29"/>
        <v>0000</v>
      </c>
      <c r="AH35" s="1" t="str">
        <f t="shared" si="30"/>
        <v>11000</v>
      </c>
      <c r="AI35" s="1" t="str">
        <f t="shared" si="31"/>
        <v>10000</v>
      </c>
    </row>
    <row r="36" spans="1:35" x14ac:dyDescent="0.35">
      <c r="A36" s="1">
        <v>35</v>
      </c>
      <c r="B36" s="1" t="s">
        <v>10</v>
      </c>
      <c r="C36" s="1" t="s">
        <v>60</v>
      </c>
      <c r="D36" s="1" t="s">
        <v>11</v>
      </c>
      <c r="E36" s="1" t="s">
        <v>61</v>
      </c>
      <c r="F36" s="1">
        <v>3</v>
      </c>
      <c r="G36" s="1" t="str">
        <f>VLOOKUP(F36,Termine!A:B,2,FALSE)</f>
        <v>01.06.2020, 16:30 - 16:55 Uhr</v>
      </c>
      <c r="L36" s="1" t="s">
        <v>35</v>
      </c>
      <c r="M36" s="1">
        <f t="shared" si="19"/>
        <v>1</v>
      </c>
      <c r="N36" s="1">
        <f t="shared" si="19"/>
        <v>0</v>
      </c>
      <c r="O36" s="1">
        <f t="shared" si="19"/>
        <v>1</v>
      </c>
      <c r="P36" s="1">
        <f t="shared" si="19"/>
        <v>0</v>
      </c>
      <c r="Q36" s="1">
        <f t="shared" si="19"/>
        <v>0</v>
      </c>
      <c r="R36" s="1">
        <f t="shared" si="19"/>
        <v>0</v>
      </c>
      <c r="S36" s="1">
        <f t="shared" si="16"/>
        <v>2</v>
      </c>
      <c r="T36" s="1">
        <f t="shared" si="20"/>
        <v>1</v>
      </c>
      <c r="U36" s="1">
        <f t="shared" si="21"/>
        <v>0</v>
      </c>
      <c r="V36" s="1">
        <f t="shared" si="22"/>
        <v>0</v>
      </c>
      <c r="X36" s="1" t="str">
        <f t="shared" si="4"/>
        <v>ER3</v>
      </c>
      <c r="Y36" s="1" t="str">
        <f t="shared" si="5"/>
        <v>GA3</v>
      </c>
      <c r="Z36" s="1" t="str">
        <f t="shared" si="6"/>
        <v>ST3</v>
      </c>
      <c r="AA36" s="1" t="str">
        <f t="shared" si="23"/>
        <v>101</v>
      </c>
      <c r="AB36" s="1" t="str">
        <f t="shared" si="24"/>
        <v>010</v>
      </c>
      <c r="AC36" s="1" t="str">
        <f t="shared" si="25"/>
        <v>100</v>
      </c>
      <c r="AD36" s="1" t="str">
        <f t="shared" si="26"/>
        <v>000</v>
      </c>
      <c r="AE36" s="1" t="str">
        <f t="shared" si="27"/>
        <v>1010</v>
      </c>
      <c r="AF36" s="1" t="str">
        <f t="shared" si="28"/>
        <v>0100</v>
      </c>
      <c r="AG36" s="1" t="str">
        <f t="shared" si="29"/>
        <v>1000</v>
      </c>
      <c r="AH36" s="1" t="str">
        <f t="shared" si="30"/>
        <v>10100</v>
      </c>
      <c r="AI36" s="1" t="str">
        <f t="shared" si="31"/>
        <v>01000</v>
      </c>
    </row>
    <row r="37" spans="1:35" x14ac:dyDescent="0.35">
      <c r="A37" s="1">
        <v>36</v>
      </c>
      <c r="B37" s="1" t="s">
        <v>46</v>
      </c>
      <c r="C37" s="1" t="s">
        <v>62</v>
      </c>
      <c r="D37" s="1" t="s">
        <v>63</v>
      </c>
      <c r="E37" s="1" t="s">
        <v>64</v>
      </c>
      <c r="F37" s="1">
        <v>3</v>
      </c>
      <c r="G37" s="1" t="str">
        <f>VLOOKUP(F37,Termine!A:B,2,FALSE)</f>
        <v>01.06.2020, 16:30 - 16:55 Uhr</v>
      </c>
      <c r="L37" s="1" t="s">
        <v>71</v>
      </c>
      <c r="M37" s="1">
        <f t="shared" si="19"/>
        <v>1</v>
      </c>
      <c r="N37" s="1">
        <f t="shared" si="19"/>
        <v>0</v>
      </c>
      <c r="O37" s="1">
        <f t="shared" si="19"/>
        <v>0</v>
      </c>
      <c r="P37" s="1">
        <f t="shared" si="19"/>
        <v>0</v>
      </c>
      <c r="Q37" s="1">
        <f t="shared" si="19"/>
        <v>0</v>
      </c>
      <c r="R37" s="1">
        <f t="shared" si="19"/>
        <v>0</v>
      </c>
      <c r="S37" s="1">
        <f t="shared" si="16"/>
        <v>1</v>
      </c>
      <c r="T37" s="1">
        <f t="shared" si="20"/>
        <v>0</v>
      </c>
      <c r="U37" s="1">
        <f t="shared" si="21"/>
        <v>0</v>
      </c>
      <c r="V37" s="1">
        <f t="shared" si="22"/>
        <v>0</v>
      </c>
      <c r="X37" s="1" t="str">
        <f t="shared" si="4"/>
        <v>KR3</v>
      </c>
      <c r="Y37" s="1" t="str">
        <f t="shared" si="5"/>
        <v>TL3</v>
      </c>
      <c r="Z37" s="1" t="str">
        <f t="shared" si="6"/>
        <v>PG3</v>
      </c>
      <c r="AA37" s="1" t="str">
        <f t="shared" si="23"/>
        <v>100</v>
      </c>
      <c r="AB37" s="1" t="str">
        <f t="shared" si="24"/>
        <v>000</v>
      </c>
      <c r="AC37" s="1" t="str">
        <f t="shared" si="25"/>
        <v>000</v>
      </c>
      <c r="AD37" s="1" t="str">
        <f t="shared" si="26"/>
        <v>000</v>
      </c>
      <c r="AE37" s="1" t="str">
        <f t="shared" si="27"/>
        <v>1000</v>
      </c>
      <c r="AF37" s="1" t="str">
        <f t="shared" si="28"/>
        <v>0000</v>
      </c>
      <c r="AG37" s="1" t="str">
        <f t="shared" si="29"/>
        <v>0000</v>
      </c>
      <c r="AH37" s="1" t="str">
        <f t="shared" si="30"/>
        <v>10000</v>
      </c>
      <c r="AI37" s="1" t="str">
        <f t="shared" si="31"/>
        <v>00000</v>
      </c>
    </row>
    <row r="38" spans="1:35" x14ac:dyDescent="0.35">
      <c r="A38" s="1">
        <v>37</v>
      </c>
      <c r="B38" s="1" t="s">
        <v>46</v>
      </c>
      <c r="C38" s="1" t="s">
        <v>63</v>
      </c>
      <c r="D38" s="1" t="s">
        <v>62</v>
      </c>
      <c r="E38" s="1" t="s">
        <v>64</v>
      </c>
      <c r="F38" s="1">
        <v>2</v>
      </c>
      <c r="G38" s="1" t="str">
        <f>VLOOKUP(F38,Termine!A:B,2,FALSE)</f>
        <v>01.06.2020, 16:05 - 16:30 Uhr</v>
      </c>
      <c r="L38" s="1" t="s">
        <v>63</v>
      </c>
      <c r="M38" s="1">
        <f t="shared" si="19"/>
        <v>1</v>
      </c>
      <c r="N38" s="1">
        <f t="shared" si="19"/>
        <v>1</v>
      </c>
      <c r="O38" s="1">
        <f t="shared" si="19"/>
        <v>1</v>
      </c>
      <c r="P38" s="1">
        <f t="shared" si="19"/>
        <v>0</v>
      </c>
      <c r="Q38" s="1">
        <f t="shared" si="19"/>
        <v>0</v>
      </c>
      <c r="R38" s="1">
        <f t="shared" si="19"/>
        <v>0</v>
      </c>
      <c r="S38" s="1">
        <f t="shared" si="16"/>
        <v>3</v>
      </c>
      <c r="T38" s="1">
        <f t="shared" si="20"/>
        <v>0</v>
      </c>
      <c r="U38" s="1">
        <f t="shared" si="21"/>
        <v>0</v>
      </c>
      <c r="V38" s="1">
        <f t="shared" si="22"/>
        <v>0</v>
      </c>
      <c r="X38" s="1" t="str">
        <f t="shared" si="4"/>
        <v>KR2</v>
      </c>
      <c r="Y38" s="1" t="str">
        <f t="shared" si="5"/>
        <v>PG2</v>
      </c>
      <c r="Z38" s="1" t="str">
        <f t="shared" si="6"/>
        <v>TL2</v>
      </c>
      <c r="AA38" s="1" t="str">
        <f t="shared" si="23"/>
        <v>111</v>
      </c>
      <c r="AB38" s="1" t="str">
        <f t="shared" si="24"/>
        <v>110</v>
      </c>
      <c r="AC38" s="1" t="str">
        <f t="shared" si="25"/>
        <v>100</v>
      </c>
      <c r="AD38" s="1" t="str">
        <f t="shared" si="26"/>
        <v>000</v>
      </c>
      <c r="AE38" s="1" t="str">
        <f t="shared" si="27"/>
        <v>1110</v>
      </c>
      <c r="AF38" s="1" t="str">
        <f t="shared" si="28"/>
        <v>1100</v>
      </c>
      <c r="AG38" s="1" t="str">
        <f t="shared" si="29"/>
        <v>1000</v>
      </c>
      <c r="AH38" s="1" t="str">
        <f t="shared" si="30"/>
        <v>11100</v>
      </c>
      <c r="AI38" s="1" t="str">
        <f t="shared" si="31"/>
        <v>11000</v>
      </c>
    </row>
    <row r="39" spans="1:35" x14ac:dyDescent="0.35">
      <c r="A39" s="1">
        <v>38</v>
      </c>
      <c r="B39" s="1" t="s">
        <v>65</v>
      </c>
      <c r="C39" s="1" t="s">
        <v>15</v>
      </c>
      <c r="D39" s="1" t="s">
        <v>8</v>
      </c>
      <c r="E39" s="1" t="s">
        <v>66</v>
      </c>
      <c r="F39" s="1">
        <v>3</v>
      </c>
      <c r="G39" s="1" t="str">
        <f>VLOOKUP(F39,Termine!A:B,2,FALSE)</f>
        <v>01.06.2020, 16:30 - 16:55 Uhr</v>
      </c>
      <c r="L39" s="1" t="s">
        <v>58</v>
      </c>
      <c r="M39" s="1">
        <f t="shared" si="19"/>
        <v>1</v>
      </c>
      <c r="N39" s="1">
        <f t="shared" si="19"/>
        <v>0</v>
      </c>
      <c r="O39" s="1">
        <f t="shared" si="19"/>
        <v>0</v>
      </c>
      <c r="P39" s="1">
        <f t="shared" si="19"/>
        <v>0</v>
      </c>
      <c r="Q39" s="1">
        <f t="shared" si="19"/>
        <v>0</v>
      </c>
      <c r="R39" s="1">
        <f t="shared" si="19"/>
        <v>0</v>
      </c>
      <c r="S39" s="1">
        <f t="shared" si="16"/>
        <v>1</v>
      </c>
      <c r="T39" s="1">
        <f t="shared" si="20"/>
        <v>0</v>
      </c>
      <c r="U39" s="1">
        <f t="shared" si="21"/>
        <v>0</v>
      </c>
      <c r="V39" s="1">
        <f t="shared" si="22"/>
        <v>0</v>
      </c>
      <c r="X39" s="1" t="str">
        <f t="shared" si="4"/>
        <v>SC3</v>
      </c>
      <c r="Y39" s="1" t="str">
        <f t="shared" si="5"/>
        <v>KL3</v>
      </c>
      <c r="Z39" s="1" t="str">
        <f t="shared" si="6"/>
        <v>FE3</v>
      </c>
      <c r="AA39" s="1" t="str">
        <f t="shared" si="23"/>
        <v>100</v>
      </c>
      <c r="AB39" s="1" t="str">
        <f t="shared" si="24"/>
        <v>000</v>
      </c>
      <c r="AC39" s="1" t="str">
        <f t="shared" si="25"/>
        <v>000</v>
      </c>
      <c r="AD39" s="1" t="str">
        <f t="shared" si="26"/>
        <v>000</v>
      </c>
      <c r="AE39" s="1" t="str">
        <f t="shared" si="27"/>
        <v>1000</v>
      </c>
      <c r="AF39" s="1" t="str">
        <f t="shared" si="28"/>
        <v>0000</v>
      </c>
      <c r="AG39" s="1" t="str">
        <f t="shared" si="29"/>
        <v>0000</v>
      </c>
      <c r="AH39" s="1" t="str">
        <f t="shared" si="30"/>
        <v>10000</v>
      </c>
      <c r="AI39" s="1" t="str">
        <f t="shared" si="31"/>
        <v>00000</v>
      </c>
    </row>
    <row r="40" spans="1:35" x14ac:dyDescent="0.35">
      <c r="A40" s="1">
        <v>39</v>
      </c>
      <c r="B40" s="1" t="s">
        <v>67</v>
      </c>
      <c r="C40" s="1" t="s">
        <v>35</v>
      </c>
      <c r="D40" s="1" t="s">
        <v>68</v>
      </c>
      <c r="E40" s="1" t="s">
        <v>34</v>
      </c>
      <c r="F40" s="1">
        <v>1</v>
      </c>
      <c r="G40" s="1" t="str">
        <f>VLOOKUP(F40,Termine!A:B,2,FALSE)</f>
        <v>01.06.2020, 15:40 - 16:05 Uhr</v>
      </c>
      <c r="L40" s="1" t="s">
        <v>54</v>
      </c>
      <c r="M40" s="1">
        <f t="shared" si="19"/>
        <v>1</v>
      </c>
      <c r="N40" s="1">
        <f t="shared" si="19"/>
        <v>1</v>
      </c>
      <c r="O40" s="1">
        <f t="shared" si="19"/>
        <v>0</v>
      </c>
      <c r="P40" s="1">
        <f t="shared" si="19"/>
        <v>0</v>
      </c>
      <c r="Q40" s="1">
        <f t="shared" si="19"/>
        <v>0</v>
      </c>
      <c r="R40" s="1">
        <f t="shared" si="19"/>
        <v>0</v>
      </c>
      <c r="S40" s="1">
        <f t="shared" si="16"/>
        <v>2</v>
      </c>
      <c r="T40" s="1">
        <f t="shared" si="20"/>
        <v>0</v>
      </c>
      <c r="U40" s="1">
        <f t="shared" si="21"/>
        <v>0</v>
      </c>
      <c r="V40" s="1">
        <f t="shared" si="22"/>
        <v>0</v>
      </c>
      <c r="X40" s="1" t="str">
        <f t="shared" si="4"/>
        <v>GS1</v>
      </c>
      <c r="Y40" s="1" t="str">
        <f t="shared" si="5"/>
        <v>PA1</v>
      </c>
      <c r="Z40" s="1" t="str">
        <f t="shared" si="6"/>
        <v>SN1</v>
      </c>
      <c r="AA40" s="1" t="str">
        <f t="shared" si="23"/>
        <v>110</v>
      </c>
      <c r="AB40" s="1" t="str">
        <f t="shared" si="24"/>
        <v>100</v>
      </c>
      <c r="AC40" s="1" t="str">
        <f t="shared" si="25"/>
        <v>000</v>
      </c>
      <c r="AD40" s="1" t="str">
        <f t="shared" si="26"/>
        <v>000</v>
      </c>
      <c r="AE40" s="1" t="str">
        <f t="shared" si="27"/>
        <v>1100</v>
      </c>
      <c r="AF40" s="1" t="str">
        <f t="shared" si="28"/>
        <v>1000</v>
      </c>
      <c r="AG40" s="1" t="str">
        <f t="shared" si="29"/>
        <v>0000</v>
      </c>
      <c r="AH40" s="1" t="str">
        <f t="shared" si="30"/>
        <v>11000</v>
      </c>
      <c r="AI40" s="1" t="str">
        <f t="shared" si="31"/>
        <v>10000</v>
      </c>
    </row>
    <row r="41" spans="1:35" x14ac:dyDescent="0.35">
      <c r="A41" s="1">
        <v>40</v>
      </c>
      <c r="B41" s="1" t="s">
        <v>14</v>
      </c>
      <c r="C41" s="1" t="s">
        <v>69</v>
      </c>
      <c r="D41" s="1" t="s">
        <v>70</v>
      </c>
      <c r="E41" s="1" t="s">
        <v>18</v>
      </c>
      <c r="F41" s="1">
        <v>3</v>
      </c>
      <c r="G41" s="1" t="str">
        <f>VLOOKUP(F41,Termine!A:B,2,FALSE)</f>
        <v>01.06.2020, 16:30 - 16:55 Uhr</v>
      </c>
      <c r="L41" s="1" t="s">
        <v>24</v>
      </c>
      <c r="M41" s="1">
        <f t="shared" si="19"/>
        <v>1</v>
      </c>
      <c r="N41" s="1">
        <f t="shared" si="19"/>
        <v>1</v>
      </c>
      <c r="O41" s="1">
        <f t="shared" si="19"/>
        <v>0</v>
      </c>
      <c r="P41" s="1">
        <f t="shared" si="19"/>
        <v>0</v>
      </c>
      <c r="Q41" s="1">
        <f t="shared" si="19"/>
        <v>0</v>
      </c>
      <c r="R41" s="1">
        <f t="shared" si="19"/>
        <v>0</v>
      </c>
      <c r="S41" s="1">
        <f t="shared" si="16"/>
        <v>2</v>
      </c>
      <c r="T41" s="1">
        <f t="shared" si="20"/>
        <v>0</v>
      </c>
      <c r="U41" s="1">
        <f t="shared" si="21"/>
        <v>0</v>
      </c>
      <c r="V41" s="1">
        <f t="shared" si="22"/>
        <v>0</v>
      </c>
      <c r="X41" s="1" t="str">
        <f t="shared" si="4"/>
        <v>BO3</v>
      </c>
      <c r="Y41" s="1" t="str">
        <f t="shared" si="5"/>
        <v>TR3</v>
      </c>
      <c r="Z41" s="1" t="str">
        <f t="shared" si="6"/>
        <v>KA3</v>
      </c>
      <c r="AA41" s="1" t="str">
        <f t="shared" si="23"/>
        <v>110</v>
      </c>
      <c r="AB41" s="1" t="str">
        <f t="shared" si="24"/>
        <v>100</v>
      </c>
      <c r="AC41" s="1" t="str">
        <f t="shared" si="25"/>
        <v>000</v>
      </c>
      <c r="AD41" s="1" t="str">
        <f t="shared" si="26"/>
        <v>000</v>
      </c>
      <c r="AE41" s="1" t="str">
        <f t="shared" si="27"/>
        <v>1100</v>
      </c>
      <c r="AF41" s="1" t="str">
        <f t="shared" si="28"/>
        <v>1000</v>
      </c>
      <c r="AG41" s="1" t="str">
        <f t="shared" si="29"/>
        <v>0000</v>
      </c>
      <c r="AH41" s="1" t="str">
        <f t="shared" si="30"/>
        <v>11000</v>
      </c>
      <c r="AI41" s="1" t="str">
        <f t="shared" si="31"/>
        <v>10000</v>
      </c>
    </row>
    <row r="42" spans="1:35" x14ac:dyDescent="0.35">
      <c r="A42" s="1">
        <v>41</v>
      </c>
      <c r="B42" s="1" t="s">
        <v>63</v>
      </c>
      <c r="C42" s="1" t="s">
        <v>71</v>
      </c>
      <c r="D42" s="1" t="s">
        <v>62</v>
      </c>
      <c r="E42" s="1" t="s">
        <v>72</v>
      </c>
      <c r="F42" s="1">
        <v>1</v>
      </c>
      <c r="G42" s="1" t="str">
        <f>VLOOKUP(F42,Termine!A:B,2,FALSE)</f>
        <v>01.06.2020, 15:40 - 16:05 Uhr</v>
      </c>
      <c r="L42" s="1" t="s">
        <v>57</v>
      </c>
      <c r="M42" s="1">
        <f t="shared" ref="M42:R51" si="32">COUNTIF($X$2:$Z$42,$L42&amp;M$1)</f>
        <v>0</v>
      </c>
      <c r="N42" s="1">
        <f t="shared" si="32"/>
        <v>0</v>
      </c>
      <c r="O42" s="1">
        <f t="shared" si="32"/>
        <v>1</v>
      </c>
      <c r="P42" s="1">
        <f t="shared" si="32"/>
        <v>0</v>
      </c>
      <c r="Q42" s="1">
        <f t="shared" si="32"/>
        <v>0</v>
      </c>
      <c r="R42" s="1">
        <f t="shared" si="32"/>
        <v>0</v>
      </c>
      <c r="S42" s="1">
        <f t="shared" si="16"/>
        <v>1</v>
      </c>
      <c r="T42" s="1">
        <f t="shared" si="20"/>
        <v>0</v>
      </c>
      <c r="U42" s="1">
        <f t="shared" si="21"/>
        <v>0</v>
      </c>
      <c r="V42" s="1">
        <f t="shared" si="22"/>
        <v>0</v>
      </c>
      <c r="X42" s="1" t="str">
        <f t="shared" si="4"/>
        <v>PG1</v>
      </c>
      <c r="Y42" s="1" t="str">
        <f t="shared" si="5"/>
        <v>PF1</v>
      </c>
      <c r="Z42" s="1" t="str">
        <f t="shared" si="6"/>
        <v>TL1</v>
      </c>
      <c r="AA42" s="1" t="str">
        <f t="shared" si="23"/>
        <v>001</v>
      </c>
      <c r="AB42" s="1" t="str">
        <f t="shared" si="24"/>
        <v>010</v>
      </c>
      <c r="AC42" s="1" t="str">
        <f t="shared" si="25"/>
        <v>100</v>
      </c>
      <c r="AD42" s="1" t="str">
        <f t="shared" si="26"/>
        <v>000</v>
      </c>
      <c r="AE42" s="1" t="str">
        <f t="shared" si="27"/>
        <v>0010</v>
      </c>
      <c r="AF42" s="1" t="str">
        <f t="shared" si="28"/>
        <v>0100</v>
      </c>
      <c r="AG42" s="1" t="str">
        <f t="shared" si="29"/>
        <v>1000</v>
      </c>
      <c r="AH42" s="1" t="str">
        <f t="shared" si="30"/>
        <v>00100</v>
      </c>
      <c r="AI42" s="1" t="str">
        <f t="shared" si="31"/>
        <v>01000</v>
      </c>
    </row>
    <row r="43" spans="1:35" x14ac:dyDescent="0.35">
      <c r="L43" s="1" t="s">
        <v>65</v>
      </c>
      <c r="M43" s="1">
        <f t="shared" si="32"/>
        <v>0</v>
      </c>
      <c r="N43" s="1">
        <f t="shared" si="32"/>
        <v>0</v>
      </c>
      <c r="O43" s="1">
        <f t="shared" si="32"/>
        <v>1</v>
      </c>
      <c r="P43" s="1">
        <f t="shared" si="32"/>
        <v>0</v>
      </c>
      <c r="Q43" s="1">
        <f t="shared" si="32"/>
        <v>0</v>
      </c>
      <c r="R43" s="1">
        <f t="shared" si="32"/>
        <v>0</v>
      </c>
      <c r="S43" s="1">
        <f t="shared" si="16"/>
        <v>1</v>
      </c>
      <c r="T43" s="1">
        <f t="shared" si="20"/>
        <v>0</v>
      </c>
      <c r="U43" s="1">
        <f t="shared" si="21"/>
        <v>0</v>
      </c>
      <c r="V43" s="1">
        <f t="shared" si="22"/>
        <v>0</v>
      </c>
      <c r="X43" s="1" t="str">
        <f t="shared" ref="X43:X57" si="33">B43&amp;$F43</f>
        <v/>
      </c>
      <c r="Y43" s="1" t="str">
        <f t="shared" ref="Y43:Y57" si="34">C43&amp;$F43</f>
        <v/>
      </c>
      <c r="Z43" s="1" t="str">
        <f t="shared" ref="Z43:Z57" si="35">D43&amp;$F43</f>
        <v/>
      </c>
      <c r="AA43" s="1" t="str">
        <f t="shared" si="23"/>
        <v>001</v>
      </c>
      <c r="AB43" s="1" t="str">
        <f t="shared" si="24"/>
        <v>010</v>
      </c>
      <c r="AC43" s="1" t="str">
        <f t="shared" si="25"/>
        <v>100</v>
      </c>
      <c r="AD43" s="1" t="str">
        <f t="shared" si="26"/>
        <v>000</v>
      </c>
      <c r="AE43" s="1" t="str">
        <f t="shared" si="27"/>
        <v>0010</v>
      </c>
      <c r="AF43" s="1" t="str">
        <f t="shared" si="28"/>
        <v>0100</v>
      </c>
      <c r="AG43" s="1" t="str">
        <f t="shared" si="29"/>
        <v>1000</v>
      </c>
      <c r="AH43" s="1" t="str">
        <f t="shared" si="30"/>
        <v>00100</v>
      </c>
      <c r="AI43" s="1" t="str">
        <f t="shared" si="31"/>
        <v>01000</v>
      </c>
    </row>
    <row r="44" spans="1:35" x14ac:dyDescent="0.35">
      <c r="L44" s="1" t="s">
        <v>68</v>
      </c>
      <c r="M44" s="1">
        <f t="shared" si="32"/>
        <v>1</v>
      </c>
      <c r="N44" s="1">
        <f t="shared" si="32"/>
        <v>0</v>
      </c>
      <c r="O44" s="1">
        <f t="shared" si="32"/>
        <v>0</v>
      </c>
      <c r="P44" s="1">
        <f t="shared" si="32"/>
        <v>0</v>
      </c>
      <c r="Q44" s="1">
        <f t="shared" si="32"/>
        <v>0</v>
      </c>
      <c r="R44" s="1">
        <f t="shared" si="32"/>
        <v>0</v>
      </c>
      <c r="S44" s="1">
        <f t="shared" si="16"/>
        <v>1</v>
      </c>
      <c r="T44" s="1">
        <f t="shared" si="20"/>
        <v>0</v>
      </c>
      <c r="U44" s="1">
        <f t="shared" si="21"/>
        <v>0</v>
      </c>
      <c r="V44" s="1">
        <f t="shared" si="22"/>
        <v>0</v>
      </c>
      <c r="X44" s="1" t="str">
        <f t="shared" si="33"/>
        <v/>
      </c>
      <c r="Y44" s="1" t="str">
        <f t="shared" si="34"/>
        <v/>
      </c>
      <c r="Z44" s="1" t="str">
        <f t="shared" si="35"/>
        <v/>
      </c>
      <c r="AA44" s="1" t="str">
        <f t="shared" si="23"/>
        <v>100</v>
      </c>
      <c r="AB44" s="1" t="str">
        <f t="shared" si="24"/>
        <v>000</v>
      </c>
      <c r="AC44" s="1" t="str">
        <f t="shared" si="25"/>
        <v>000</v>
      </c>
      <c r="AD44" s="1" t="str">
        <f t="shared" si="26"/>
        <v>000</v>
      </c>
      <c r="AE44" s="1" t="str">
        <f t="shared" si="27"/>
        <v>1000</v>
      </c>
      <c r="AF44" s="1" t="str">
        <f t="shared" si="28"/>
        <v>0000</v>
      </c>
      <c r="AG44" s="1" t="str">
        <f t="shared" si="29"/>
        <v>0000</v>
      </c>
      <c r="AH44" s="1" t="str">
        <f t="shared" si="30"/>
        <v>10000</v>
      </c>
      <c r="AI44" s="1" t="str">
        <f t="shared" si="31"/>
        <v>00000</v>
      </c>
    </row>
    <row r="45" spans="1:35" x14ac:dyDescent="0.35">
      <c r="L45" s="1" t="s">
        <v>19</v>
      </c>
      <c r="M45" s="1">
        <f t="shared" si="32"/>
        <v>0</v>
      </c>
      <c r="N45" s="1">
        <f t="shared" si="32"/>
        <v>0</v>
      </c>
      <c r="O45" s="1">
        <f t="shared" si="32"/>
        <v>1</v>
      </c>
      <c r="P45" s="1">
        <f t="shared" si="32"/>
        <v>0</v>
      </c>
      <c r="Q45" s="1">
        <f t="shared" si="32"/>
        <v>1</v>
      </c>
      <c r="R45" s="1">
        <f t="shared" si="32"/>
        <v>1</v>
      </c>
      <c r="S45" s="1">
        <f t="shared" si="16"/>
        <v>3</v>
      </c>
      <c r="T45" s="1">
        <f t="shared" si="20"/>
        <v>1</v>
      </c>
      <c r="U45" s="1">
        <f t="shared" si="21"/>
        <v>0</v>
      </c>
      <c r="V45" s="1">
        <f t="shared" si="22"/>
        <v>0</v>
      </c>
      <c r="X45" s="1" t="str">
        <f t="shared" si="33"/>
        <v/>
      </c>
      <c r="Y45" s="1" t="str">
        <f t="shared" si="34"/>
        <v/>
      </c>
      <c r="Z45" s="1" t="str">
        <f t="shared" si="35"/>
        <v/>
      </c>
      <c r="AA45" s="1" t="str">
        <f t="shared" si="23"/>
        <v>001</v>
      </c>
      <c r="AB45" s="1" t="str">
        <f t="shared" si="24"/>
        <v>010</v>
      </c>
      <c r="AC45" s="1" t="str">
        <f t="shared" si="25"/>
        <v>101</v>
      </c>
      <c r="AD45" s="1" t="str">
        <f t="shared" si="26"/>
        <v>011</v>
      </c>
      <c r="AE45" s="1" t="str">
        <f t="shared" si="27"/>
        <v>0010</v>
      </c>
      <c r="AF45" s="1" t="str">
        <f t="shared" si="28"/>
        <v>0101</v>
      </c>
      <c r="AG45" s="1" t="str">
        <f t="shared" si="29"/>
        <v>1011</v>
      </c>
      <c r="AH45" s="1" t="str">
        <f t="shared" si="30"/>
        <v>00101</v>
      </c>
      <c r="AI45" s="1" t="str">
        <f t="shared" si="31"/>
        <v>01011</v>
      </c>
    </row>
    <row r="46" spans="1:35" x14ac:dyDescent="0.35">
      <c r="L46" s="1" t="s">
        <v>33</v>
      </c>
      <c r="M46" s="1">
        <f t="shared" si="32"/>
        <v>1</v>
      </c>
      <c r="N46" s="1">
        <f t="shared" si="32"/>
        <v>1</v>
      </c>
      <c r="O46" s="1">
        <f t="shared" si="32"/>
        <v>0</v>
      </c>
      <c r="P46" s="1">
        <f t="shared" si="32"/>
        <v>0</v>
      </c>
      <c r="Q46" s="1">
        <f t="shared" si="32"/>
        <v>0</v>
      </c>
      <c r="R46" s="1">
        <f t="shared" si="32"/>
        <v>0</v>
      </c>
      <c r="S46" s="1">
        <f t="shared" si="16"/>
        <v>2</v>
      </c>
      <c r="T46" s="1">
        <f t="shared" si="20"/>
        <v>0</v>
      </c>
      <c r="U46" s="1">
        <f t="shared" si="21"/>
        <v>0</v>
      </c>
      <c r="V46" s="1">
        <f t="shared" si="22"/>
        <v>0</v>
      </c>
      <c r="X46" s="1" t="str">
        <f t="shared" si="33"/>
        <v/>
      </c>
      <c r="Y46" s="1" t="str">
        <f t="shared" si="34"/>
        <v/>
      </c>
      <c r="Z46" s="1" t="str">
        <f t="shared" si="35"/>
        <v/>
      </c>
      <c r="AA46" s="1" t="str">
        <f t="shared" si="23"/>
        <v>110</v>
      </c>
      <c r="AB46" s="1" t="str">
        <f t="shared" si="24"/>
        <v>100</v>
      </c>
      <c r="AC46" s="1" t="str">
        <f t="shared" si="25"/>
        <v>000</v>
      </c>
      <c r="AD46" s="1" t="str">
        <f t="shared" si="26"/>
        <v>000</v>
      </c>
      <c r="AE46" s="1" t="str">
        <f t="shared" si="27"/>
        <v>1100</v>
      </c>
      <c r="AF46" s="1" t="str">
        <f t="shared" si="28"/>
        <v>1000</v>
      </c>
      <c r="AG46" s="1" t="str">
        <f t="shared" si="29"/>
        <v>0000</v>
      </c>
      <c r="AH46" s="1" t="str">
        <f t="shared" si="30"/>
        <v>11000</v>
      </c>
      <c r="AI46" s="1" t="str">
        <f t="shared" si="31"/>
        <v>10000</v>
      </c>
    </row>
    <row r="47" spans="1:35" x14ac:dyDescent="0.35">
      <c r="L47" s="1" t="s">
        <v>11</v>
      </c>
      <c r="M47" s="1">
        <f t="shared" si="32"/>
        <v>1</v>
      </c>
      <c r="N47" s="1">
        <f t="shared" si="32"/>
        <v>1</v>
      </c>
      <c r="O47" s="1">
        <f t="shared" si="32"/>
        <v>1</v>
      </c>
      <c r="P47" s="1">
        <f t="shared" si="32"/>
        <v>0</v>
      </c>
      <c r="Q47" s="1">
        <f t="shared" si="32"/>
        <v>0</v>
      </c>
      <c r="R47" s="1">
        <f t="shared" si="32"/>
        <v>0</v>
      </c>
      <c r="S47" s="1">
        <f t="shared" si="16"/>
        <v>3</v>
      </c>
      <c r="T47" s="1">
        <f t="shared" si="20"/>
        <v>0</v>
      </c>
      <c r="U47" s="1">
        <f t="shared" si="21"/>
        <v>0</v>
      </c>
      <c r="V47" s="1">
        <f t="shared" si="22"/>
        <v>0</v>
      </c>
      <c r="X47" s="1" t="str">
        <f t="shared" si="33"/>
        <v/>
      </c>
      <c r="Y47" s="1" t="str">
        <f t="shared" si="34"/>
        <v/>
      </c>
      <c r="Z47" s="1" t="str">
        <f t="shared" si="35"/>
        <v/>
      </c>
      <c r="AA47" s="1" t="str">
        <f t="shared" si="23"/>
        <v>111</v>
      </c>
      <c r="AB47" s="1" t="str">
        <f t="shared" si="24"/>
        <v>110</v>
      </c>
      <c r="AC47" s="1" t="str">
        <f t="shared" si="25"/>
        <v>100</v>
      </c>
      <c r="AD47" s="1" t="str">
        <f t="shared" si="26"/>
        <v>000</v>
      </c>
      <c r="AE47" s="1" t="str">
        <f t="shared" si="27"/>
        <v>1110</v>
      </c>
      <c r="AF47" s="1" t="str">
        <f t="shared" si="28"/>
        <v>1100</v>
      </c>
      <c r="AG47" s="1" t="str">
        <f t="shared" si="29"/>
        <v>1000</v>
      </c>
      <c r="AH47" s="1" t="str">
        <f t="shared" si="30"/>
        <v>11100</v>
      </c>
      <c r="AI47" s="1" t="str">
        <f t="shared" si="31"/>
        <v>11000</v>
      </c>
    </row>
    <row r="48" spans="1:35" x14ac:dyDescent="0.35">
      <c r="L48" s="1" t="s">
        <v>27</v>
      </c>
      <c r="M48" s="1">
        <f t="shared" si="32"/>
        <v>1</v>
      </c>
      <c r="N48" s="1">
        <f t="shared" si="32"/>
        <v>1</v>
      </c>
      <c r="O48" s="1">
        <f t="shared" si="32"/>
        <v>1</v>
      </c>
      <c r="P48" s="1">
        <f t="shared" si="32"/>
        <v>0</v>
      </c>
      <c r="Q48" s="1">
        <f t="shared" si="32"/>
        <v>0</v>
      </c>
      <c r="R48" s="1">
        <f t="shared" si="32"/>
        <v>0</v>
      </c>
      <c r="S48" s="1">
        <f t="shared" si="16"/>
        <v>3</v>
      </c>
      <c r="T48" s="1">
        <f t="shared" si="20"/>
        <v>0</v>
      </c>
      <c r="U48" s="1">
        <f t="shared" si="21"/>
        <v>0</v>
      </c>
      <c r="V48" s="1">
        <f t="shared" si="22"/>
        <v>0</v>
      </c>
      <c r="X48" s="1" t="str">
        <f t="shared" si="33"/>
        <v/>
      </c>
      <c r="Y48" s="1" t="str">
        <f t="shared" si="34"/>
        <v/>
      </c>
      <c r="Z48" s="1" t="str">
        <f t="shared" si="35"/>
        <v/>
      </c>
      <c r="AA48" s="1" t="str">
        <f t="shared" si="23"/>
        <v>111</v>
      </c>
      <c r="AB48" s="1" t="str">
        <f t="shared" si="24"/>
        <v>110</v>
      </c>
      <c r="AC48" s="1" t="str">
        <f t="shared" si="25"/>
        <v>100</v>
      </c>
      <c r="AD48" s="1" t="str">
        <f t="shared" si="26"/>
        <v>000</v>
      </c>
      <c r="AE48" s="1" t="str">
        <f t="shared" si="27"/>
        <v>1110</v>
      </c>
      <c r="AF48" s="1" t="str">
        <f t="shared" si="28"/>
        <v>1100</v>
      </c>
      <c r="AG48" s="1" t="str">
        <f t="shared" si="29"/>
        <v>1000</v>
      </c>
      <c r="AH48" s="1" t="str">
        <f t="shared" si="30"/>
        <v>11100</v>
      </c>
      <c r="AI48" s="1" t="str">
        <f t="shared" si="31"/>
        <v>11000</v>
      </c>
    </row>
    <row r="49" spans="12:35" x14ac:dyDescent="0.35">
      <c r="L49" s="1" t="s">
        <v>56</v>
      </c>
      <c r="M49" s="1">
        <f t="shared" si="32"/>
        <v>0</v>
      </c>
      <c r="N49" s="1">
        <f t="shared" si="32"/>
        <v>0</v>
      </c>
      <c r="O49" s="1">
        <f t="shared" si="32"/>
        <v>1</v>
      </c>
      <c r="P49" s="1">
        <f t="shared" si="32"/>
        <v>0</v>
      </c>
      <c r="Q49" s="1">
        <f t="shared" si="32"/>
        <v>0</v>
      </c>
      <c r="R49" s="1">
        <f t="shared" si="32"/>
        <v>0</v>
      </c>
      <c r="S49" s="1">
        <f t="shared" si="16"/>
        <v>1</v>
      </c>
      <c r="T49" s="1">
        <f t="shared" si="20"/>
        <v>0</v>
      </c>
      <c r="U49" s="1">
        <f t="shared" si="21"/>
        <v>0</v>
      </c>
      <c r="V49" s="1">
        <f t="shared" si="22"/>
        <v>0</v>
      </c>
      <c r="X49" s="1" t="str">
        <f t="shared" si="33"/>
        <v/>
      </c>
      <c r="Y49" s="1" t="str">
        <f t="shared" si="34"/>
        <v/>
      </c>
      <c r="Z49" s="1" t="str">
        <f t="shared" si="35"/>
        <v/>
      </c>
      <c r="AA49" s="1" t="str">
        <f t="shared" si="23"/>
        <v>001</v>
      </c>
      <c r="AB49" s="1" t="str">
        <f t="shared" si="24"/>
        <v>010</v>
      </c>
      <c r="AC49" s="1" t="str">
        <f t="shared" si="25"/>
        <v>100</v>
      </c>
      <c r="AD49" s="1" t="str">
        <f t="shared" si="26"/>
        <v>000</v>
      </c>
      <c r="AE49" s="1" t="str">
        <f t="shared" si="27"/>
        <v>0010</v>
      </c>
      <c r="AF49" s="1" t="str">
        <f t="shared" si="28"/>
        <v>0100</v>
      </c>
      <c r="AG49" s="1" t="str">
        <f t="shared" si="29"/>
        <v>1000</v>
      </c>
      <c r="AH49" s="1" t="str">
        <f t="shared" si="30"/>
        <v>00100</v>
      </c>
      <c r="AI49" s="1" t="str">
        <f t="shared" si="31"/>
        <v>01000</v>
      </c>
    </row>
    <row r="50" spans="12:35" x14ac:dyDescent="0.35">
      <c r="L50" s="1" t="s">
        <v>62</v>
      </c>
      <c r="M50" s="1">
        <f t="shared" si="32"/>
        <v>1</v>
      </c>
      <c r="N50" s="1">
        <f t="shared" si="32"/>
        <v>1</v>
      </c>
      <c r="O50" s="1">
        <f t="shared" si="32"/>
        <v>1</v>
      </c>
      <c r="P50" s="1">
        <f t="shared" si="32"/>
        <v>0</v>
      </c>
      <c r="Q50" s="1">
        <f t="shared" si="32"/>
        <v>0</v>
      </c>
      <c r="R50" s="1">
        <f t="shared" si="32"/>
        <v>0</v>
      </c>
      <c r="S50" s="1">
        <f t="shared" si="16"/>
        <v>3</v>
      </c>
      <c r="T50" s="1">
        <f t="shared" si="20"/>
        <v>0</v>
      </c>
      <c r="U50" s="1">
        <f t="shared" si="21"/>
        <v>0</v>
      </c>
      <c r="V50" s="1">
        <f t="shared" si="22"/>
        <v>0</v>
      </c>
      <c r="X50" s="1" t="str">
        <f t="shared" si="33"/>
        <v/>
      </c>
      <c r="Y50" s="1" t="str">
        <f t="shared" si="34"/>
        <v/>
      </c>
      <c r="Z50" s="1" t="str">
        <f t="shared" si="35"/>
        <v/>
      </c>
      <c r="AA50" s="1" t="str">
        <f t="shared" si="23"/>
        <v>111</v>
      </c>
      <c r="AB50" s="1" t="str">
        <f t="shared" si="24"/>
        <v>110</v>
      </c>
      <c r="AC50" s="1" t="str">
        <f t="shared" si="25"/>
        <v>100</v>
      </c>
      <c r="AD50" s="1" t="str">
        <f t="shared" si="26"/>
        <v>000</v>
      </c>
      <c r="AE50" s="1" t="str">
        <f t="shared" si="27"/>
        <v>1110</v>
      </c>
      <c r="AF50" s="1" t="str">
        <f t="shared" si="28"/>
        <v>1100</v>
      </c>
      <c r="AG50" s="1" t="str">
        <f t="shared" si="29"/>
        <v>1000</v>
      </c>
      <c r="AH50" s="1" t="str">
        <f t="shared" si="30"/>
        <v>11100</v>
      </c>
      <c r="AI50" s="1" t="str">
        <f t="shared" si="31"/>
        <v>11000</v>
      </c>
    </row>
    <row r="51" spans="12:35" x14ac:dyDescent="0.35">
      <c r="L51" s="1" t="s">
        <v>69</v>
      </c>
      <c r="M51" s="1">
        <f t="shared" si="32"/>
        <v>0</v>
      </c>
      <c r="N51" s="1">
        <f t="shared" si="32"/>
        <v>0</v>
      </c>
      <c r="O51" s="1">
        <f t="shared" si="32"/>
        <v>1</v>
      </c>
      <c r="P51" s="1">
        <f t="shared" si="32"/>
        <v>0</v>
      </c>
      <c r="Q51" s="1">
        <f t="shared" si="32"/>
        <v>0</v>
      </c>
      <c r="R51" s="1">
        <f t="shared" si="32"/>
        <v>0</v>
      </c>
      <c r="S51" s="1">
        <f t="shared" si="16"/>
        <v>1</v>
      </c>
      <c r="T51" s="1">
        <f t="shared" si="20"/>
        <v>0</v>
      </c>
      <c r="U51" s="1">
        <f t="shared" si="21"/>
        <v>0</v>
      </c>
      <c r="V51" s="1">
        <f t="shared" si="22"/>
        <v>0</v>
      </c>
      <c r="X51" s="1" t="str">
        <f t="shared" si="33"/>
        <v/>
      </c>
      <c r="Y51" s="1" t="str">
        <f t="shared" si="34"/>
        <v/>
      </c>
      <c r="Z51" s="1" t="str">
        <f t="shared" si="35"/>
        <v/>
      </c>
      <c r="AA51" s="1" t="str">
        <f t="shared" si="23"/>
        <v>001</v>
      </c>
      <c r="AB51" s="1" t="str">
        <f t="shared" si="24"/>
        <v>010</v>
      </c>
      <c r="AC51" s="1" t="str">
        <f t="shared" si="25"/>
        <v>100</v>
      </c>
      <c r="AD51" s="1" t="str">
        <f t="shared" si="26"/>
        <v>000</v>
      </c>
      <c r="AE51" s="1" t="str">
        <f t="shared" si="27"/>
        <v>0010</v>
      </c>
      <c r="AF51" s="1" t="str">
        <f t="shared" si="28"/>
        <v>0100</v>
      </c>
      <c r="AG51" s="1" t="str">
        <f t="shared" si="29"/>
        <v>1000</v>
      </c>
      <c r="AH51" s="1" t="str">
        <f t="shared" si="30"/>
        <v>00100</v>
      </c>
      <c r="AI51" s="1" t="str">
        <f t="shared" si="31"/>
        <v>01000</v>
      </c>
    </row>
    <row r="52" spans="12:35" x14ac:dyDescent="0.35">
      <c r="L52" s="1" t="s">
        <v>7</v>
      </c>
      <c r="M52" s="1">
        <f t="shared" ref="M52:R57" si="36">COUNTIF($X$2:$Z$42,$L52&amp;M$1)</f>
        <v>1</v>
      </c>
      <c r="N52" s="1">
        <f t="shared" si="36"/>
        <v>1</v>
      </c>
      <c r="O52" s="1">
        <f t="shared" si="36"/>
        <v>0</v>
      </c>
      <c r="P52" s="1">
        <f t="shared" si="36"/>
        <v>0</v>
      </c>
      <c r="Q52" s="1">
        <f t="shared" si="36"/>
        <v>0</v>
      </c>
      <c r="R52" s="1">
        <f t="shared" si="36"/>
        <v>0</v>
      </c>
      <c r="S52" s="1">
        <f t="shared" si="16"/>
        <v>2</v>
      </c>
      <c r="T52" s="1">
        <f t="shared" si="20"/>
        <v>0</v>
      </c>
      <c r="U52" s="1">
        <f t="shared" si="21"/>
        <v>0</v>
      </c>
      <c r="V52" s="1">
        <f t="shared" si="22"/>
        <v>0</v>
      </c>
      <c r="X52" s="1" t="str">
        <f t="shared" si="33"/>
        <v/>
      </c>
      <c r="Y52" s="1" t="str">
        <f t="shared" si="34"/>
        <v/>
      </c>
      <c r="Z52" s="1" t="str">
        <f t="shared" si="35"/>
        <v/>
      </c>
      <c r="AA52" s="1" t="str">
        <f t="shared" si="23"/>
        <v>110</v>
      </c>
      <c r="AB52" s="1" t="str">
        <f t="shared" si="24"/>
        <v>100</v>
      </c>
      <c r="AC52" s="1" t="str">
        <f t="shared" si="25"/>
        <v>000</v>
      </c>
      <c r="AD52" s="1" t="str">
        <f t="shared" si="26"/>
        <v>000</v>
      </c>
      <c r="AE52" s="1" t="str">
        <f t="shared" si="27"/>
        <v>1100</v>
      </c>
      <c r="AF52" s="1" t="str">
        <f t="shared" si="28"/>
        <v>1000</v>
      </c>
      <c r="AG52" s="1" t="str">
        <f t="shared" si="29"/>
        <v>0000</v>
      </c>
      <c r="AH52" s="1" t="str">
        <f t="shared" si="30"/>
        <v>11000</v>
      </c>
      <c r="AI52" s="1" t="str">
        <f t="shared" si="31"/>
        <v>10000</v>
      </c>
    </row>
    <row r="53" spans="12:35" x14ac:dyDescent="0.35">
      <c r="L53" s="1" t="s">
        <v>49</v>
      </c>
      <c r="M53" s="1">
        <f t="shared" si="36"/>
        <v>1</v>
      </c>
      <c r="N53" s="1">
        <f t="shared" si="36"/>
        <v>1</v>
      </c>
      <c r="O53" s="1">
        <f t="shared" si="36"/>
        <v>0</v>
      </c>
      <c r="P53" s="1">
        <f t="shared" si="36"/>
        <v>0</v>
      </c>
      <c r="Q53" s="1">
        <f t="shared" si="36"/>
        <v>0</v>
      </c>
      <c r="R53" s="1">
        <f t="shared" si="36"/>
        <v>0</v>
      </c>
      <c r="S53" s="1">
        <f t="shared" si="16"/>
        <v>2</v>
      </c>
      <c r="T53" s="1">
        <f t="shared" si="20"/>
        <v>0</v>
      </c>
      <c r="U53" s="1">
        <f t="shared" si="21"/>
        <v>0</v>
      </c>
      <c r="V53" s="1">
        <f t="shared" si="22"/>
        <v>0</v>
      </c>
      <c r="X53" s="1" t="str">
        <f t="shared" si="33"/>
        <v/>
      </c>
      <c r="Y53" s="1" t="str">
        <f t="shared" si="34"/>
        <v/>
      </c>
      <c r="Z53" s="1" t="str">
        <f t="shared" si="35"/>
        <v/>
      </c>
      <c r="AA53" s="1" t="str">
        <f t="shared" si="23"/>
        <v>110</v>
      </c>
      <c r="AB53" s="1" t="str">
        <f t="shared" si="24"/>
        <v>100</v>
      </c>
      <c r="AC53" s="1" t="str">
        <f t="shared" si="25"/>
        <v>000</v>
      </c>
      <c r="AD53" s="1" t="str">
        <f t="shared" si="26"/>
        <v>000</v>
      </c>
      <c r="AE53" s="1" t="str">
        <f t="shared" si="27"/>
        <v>1100</v>
      </c>
      <c r="AF53" s="1" t="str">
        <f t="shared" si="28"/>
        <v>1000</v>
      </c>
      <c r="AG53" s="1" t="str">
        <f t="shared" si="29"/>
        <v>0000</v>
      </c>
      <c r="AH53" s="1" t="str">
        <f t="shared" si="30"/>
        <v>11000</v>
      </c>
      <c r="AI53" s="1" t="str">
        <f t="shared" si="31"/>
        <v>10000</v>
      </c>
    </row>
    <row r="54" spans="12:35" x14ac:dyDescent="0.35">
      <c r="L54" s="1" t="s">
        <v>6</v>
      </c>
      <c r="M54" s="1">
        <f t="shared" si="36"/>
        <v>1</v>
      </c>
      <c r="N54" s="1">
        <f t="shared" si="36"/>
        <v>1</v>
      </c>
      <c r="O54" s="1">
        <f t="shared" si="36"/>
        <v>0</v>
      </c>
      <c r="P54" s="1">
        <f t="shared" si="36"/>
        <v>0</v>
      </c>
      <c r="Q54" s="1">
        <f t="shared" si="36"/>
        <v>0</v>
      </c>
      <c r="R54" s="1">
        <f t="shared" si="36"/>
        <v>0</v>
      </c>
      <c r="S54" s="1">
        <f t="shared" si="16"/>
        <v>2</v>
      </c>
      <c r="T54" s="1">
        <f t="shared" si="20"/>
        <v>0</v>
      </c>
      <c r="U54" s="1">
        <f t="shared" si="21"/>
        <v>0</v>
      </c>
      <c r="V54" s="1">
        <f t="shared" si="22"/>
        <v>0</v>
      </c>
      <c r="X54" s="1" t="str">
        <f t="shared" si="33"/>
        <v/>
      </c>
      <c r="Y54" s="1" t="str">
        <f t="shared" si="34"/>
        <v/>
      </c>
      <c r="Z54" s="1" t="str">
        <f t="shared" si="35"/>
        <v/>
      </c>
      <c r="AA54" s="1" t="str">
        <f t="shared" si="23"/>
        <v>110</v>
      </c>
      <c r="AB54" s="1" t="str">
        <f t="shared" si="24"/>
        <v>100</v>
      </c>
      <c r="AC54" s="1" t="str">
        <f t="shared" si="25"/>
        <v>000</v>
      </c>
      <c r="AD54" s="1" t="str">
        <f t="shared" si="26"/>
        <v>000</v>
      </c>
      <c r="AE54" s="1" t="str">
        <f t="shared" si="27"/>
        <v>1100</v>
      </c>
      <c r="AF54" s="1" t="str">
        <f t="shared" si="28"/>
        <v>1000</v>
      </c>
      <c r="AG54" s="1" t="str">
        <f t="shared" si="29"/>
        <v>0000</v>
      </c>
      <c r="AH54" s="1" t="str">
        <f t="shared" si="30"/>
        <v>11000</v>
      </c>
      <c r="AI54" s="1" t="str">
        <f t="shared" si="31"/>
        <v>10000</v>
      </c>
    </row>
    <row r="55" spans="12:35" x14ac:dyDescent="0.35">
      <c r="L55" s="1" t="s">
        <v>28</v>
      </c>
      <c r="M55" s="1">
        <f t="shared" si="36"/>
        <v>1</v>
      </c>
      <c r="N55" s="1">
        <f t="shared" si="36"/>
        <v>1</v>
      </c>
      <c r="O55" s="1">
        <f t="shared" si="36"/>
        <v>1</v>
      </c>
      <c r="P55" s="1">
        <f t="shared" si="36"/>
        <v>0</v>
      </c>
      <c r="Q55" s="1">
        <f t="shared" si="36"/>
        <v>0</v>
      </c>
      <c r="R55" s="1">
        <f t="shared" si="36"/>
        <v>0</v>
      </c>
      <c r="S55" s="1">
        <f t="shared" si="16"/>
        <v>3</v>
      </c>
      <c r="T55" s="1">
        <f t="shared" si="20"/>
        <v>0</v>
      </c>
      <c r="U55" s="1">
        <f t="shared" si="21"/>
        <v>0</v>
      </c>
      <c r="V55" s="1">
        <f t="shared" si="22"/>
        <v>0</v>
      </c>
      <c r="X55" s="1" t="str">
        <f t="shared" si="33"/>
        <v/>
      </c>
      <c r="Y55" s="1" t="str">
        <f t="shared" si="34"/>
        <v/>
      </c>
      <c r="Z55" s="1" t="str">
        <f t="shared" si="35"/>
        <v/>
      </c>
      <c r="AA55" s="1" t="str">
        <f t="shared" si="23"/>
        <v>111</v>
      </c>
      <c r="AB55" s="1" t="str">
        <f t="shared" si="24"/>
        <v>110</v>
      </c>
      <c r="AC55" s="1" t="str">
        <f t="shared" si="25"/>
        <v>100</v>
      </c>
      <c r="AD55" s="1" t="str">
        <f t="shared" si="26"/>
        <v>000</v>
      </c>
      <c r="AE55" s="1" t="str">
        <f t="shared" si="27"/>
        <v>1110</v>
      </c>
      <c r="AF55" s="1" t="str">
        <f t="shared" si="28"/>
        <v>1100</v>
      </c>
      <c r="AG55" s="1" t="str">
        <f t="shared" si="29"/>
        <v>1000</v>
      </c>
      <c r="AH55" s="1" t="str">
        <f t="shared" si="30"/>
        <v>11100</v>
      </c>
      <c r="AI55" s="1" t="str">
        <f t="shared" si="31"/>
        <v>11000</v>
      </c>
    </row>
    <row r="56" spans="12:35" x14ac:dyDescent="0.35">
      <c r="L56" s="1" t="s">
        <v>31</v>
      </c>
      <c r="M56" s="1">
        <f t="shared" si="36"/>
        <v>1</v>
      </c>
      <c r="N56" s="1">
        <f t="shared" si="36"/>
        <v>1</v>
      </c>
      <c r="O56" s="1">
        <f t="shared" si="36"/>
        <v>1</v>
      </c>
      <c r="P56" s="1">
        <f t="shared" si="36"/>
        <v>0</v>
      </c>
      <c r="Q56" s="1">
        <f t="shared" si="36"/>
        <v>0</v>
      </c>
      <c r="R56" s="1">
        <f t="shared" si="36"/>
        <v>0</v>
      </c>
      <c r="S56" s="1">
        <f t="shared" si="16"/>
        <v>3</v>
      </c>
      <c r="T56" s="1">
        <f t="shared" si="20"/>
        <v>0</v>
      </c>
      <c r="U56" s="1">
        <f t="shared" si="21"/>
        <v>0</v>
      </c>
      <c r="V56" s="1">
        <f t="shared" si="22"/>
        <v>0</v>
      </c>
      <c r="X56" s="1" t="str">
        <f t="shared" si="33"/>
        <v/>
      </c>
      <c r="Y56" s="1" t="str">
        <f t="shared" si="34"/>
        <v/>
      </c>
      <c r="Z56" s="1" t="str">
        <f t="shared" si="35"/>
        <v/>
      </c>
      <c r="AA56" s="1" t="str">
        <f t="shared" si="23"/>
        <v>111</v>
      </c>
      <c r="AB56" s="1" t="str">
        <f t="shared" si="24"/>
        <v>110</v>
      </c>
      <c r="AC56" s="1" t="str">
        <f t="shared" si="25"/>
        <v>100</v>
      </c>
      <c r="AD56" s="1" t="str">
        <f t="shared" si="26"/>
        <v>000</v>
      </c>
      <c r="AE56" s="1" t="str">
        <f t="shared" si="27"/>
        <v>1110</v>
      </c>
      <c r="AF56" s="1" t="str">
        <f t="shared" si="28"/>
        <v>1100</v>
      </c>
      <c r="AG56" s="1" t="str">
        <f t="shared" si="29"/>
        <v>1000</v>
      </c>
      <c r="AH56" s="1" t="str">
        <f t="shared" si="30"/>
        <v>11100</v>
      </c>
      <c r="AI56" s="1" t="str">
        <f t="shared" si="31"/>
        <v>11000</v>
      </c>
    </row>
    <row r="57" spans="12:35" x14ac:dyDescent="0.35">
      <c r="L57" s="1" t="s">
        <v>44</v>
      </c>
      <c r="M57" s="1">
        <f t="shared" si="36"/>
        <v>0</v>
      </c>
      <c r="N57" s="1">
        <f t="shared" si="36"/>
        <v>0</v>
      </c>
      <c r="O57" s="1">
        <f t="shared" si="36"/>
        <v>1</v>
      </c>
      <c r="P57" s="1">
        <f t="shared" si="36"/>
        <v>0</v>
      </c>
      <c r="Q57" s="1">
        <f t="shared" si="36"/>
        <v>0</v>
      </c>
      <c r="R57" s="1">
        <f t="shared" si="36"/>
        <v>0</v>
      </c>
      <c r="S57" s="1">
        <f t="shared" si="16"/>
        <v>1</v>
      </c>
      <c r="T57" s="1">
        <f t="shared" si="20"/>
        <v>0</v>
      </c>
      <c r="U57" s="1">
        <f t="shared" si="21"/>
        <v>0</v>
      </c>
      <c r="V57" s="1">
        <f t="shared" si="22"/>
        <v>0</v>
      </c>
      <c r="X57" s="1" t="str">
        <f t="shared" si="33"/>
        <v/>
      </c>
      <c r="Y57" s="1" t="str">
        <f t="shared" si="34"/>
        <v/>
      </c>
      <c r="Z57" s="1" t="str">
        <f t="shared" si="35"/>
        <v/>
      </c>
      <c r="AA57" s="1" t="str">
        <f t="shared" si="23"/>
        <v>001</v>
      </c>
      <c r="AB57" s="1" t="str">
        <f t="shared" si="24"/>
        <v>010</v>
      </c>
      <c r="AC57" s="1" t="str">
        <f t="shared" si="25"/>
        <v>100</v>
      </c>
      <c r="AD57" s="1" t="str">
        <f t="shared" si="26"/>
        <v>000</v>
      </c>
      <c r="AE57" s="1" t="str">
        <f t="shared" si="27"/>
        <v>0010</v>
      </c>
      <c r="AF57" s="1" t="str">
        <f t="shared" si="28"/>
        <v>0100</v>
      </c>
      <c r="AG57" s="1" t="str">
        <f t="shared" si="29"/>
        <v>1000</v>
      </c>
      <c r="AH57" s="1" t="str">
        <f t="shared" si="30"/>
        <v>00100</v>
      </c>
      <c r="AI57" s="1" t="str">
        <f t="shared" si="31"/>
        <v>01000</v>
      </c>
    </row>
  </sheetData>
  <conditionalFormatting sqref="M2:R57">
    <cfRule type="dataBar" priority="10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{DB750366-3BA3-4BC5-A982-CA31059093DB}</x14:id>
        </ext>
      </extLst>
    </cfRule>
  </conditionalFormatting>
  <conditionalFormatting sqref="B2:D21">
    <cfRule type="cellIs" dxfId="2" priority="6" operator="equal">
      <formula>$J$1</formula>
    </cfRule>
  </conditionalFormatting>
  <conditionalFormatting sqref="T2:V57">
    <cfRule type="dataBar" priority="5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{4EB848A6-2331-4E37-AC58-ABC9BE6CE125}</x14:id>
        </ext>
      </extLst>
    </cfRule>
  </conditionalFormatting>
  <conditionalFormatting sqref="J4:J6">
    <cfRule type="dataBar" priority="4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{C8B8463E-C723-49D8-A304-73E110330DFE}</x14:id>
        </ext>
      </extLst>
    </cfRule>
  </conditionalFormatting>
  <conditionalFormatting sqref="L1:L1048576">
    <cfRule type="cellIs" dxfId="1" priority="3" operator="equal">
      <formula>$J$1</formula>
    </cfRule>
  </conditionalFormatting>
  <conditionalFormatting sqref="S2:S57">
    <cfRule type="dataBar" priority="2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{040FE2E2-1B06-46B0-AE56-7704093051BF}</x14:id>
        </ext>
      </extLst>
    </cfRule>
  </conditionalFormatting>
  <conditionalFormatting sqref="B22:D376">
    <cfRule type="cellIs" dxfId="0" priority="1" operator="equal">
      <formula>$J$1</formula>
    </cfRule>
  </conditionalFormatting>
  <pageMargins left="0.7" right="0.7" top="0.78740157499999996" bottom="0.78740157499999996" header="0.3" footer="0.3"/>
  <pageSetup paperSize="9" orientation="portrait" horizontalDpi="0" verticalDpi="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DB750366-3BA3-4BC5-A982-CA31059093DB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M2:R57</xm:sqref>
        </x14:conditionalFormatting>
        <x14:conditionalFormatting xmlns:xm="http://schemas.microsoft.com/office/excel/2006/main">
          <x14:cfRule type="dataBar" id="{4EB848A6-2331-4E37-AC58-ABC9BE6CE125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T2:V57</xm:sqref>
        </x14:conditionalFormatting>
        <x14:conditionalFormatting xmlns:xm="http://schemas.microsoft.com/office/excel/2006/main">
          <x14:cfRule type="dataBar" id="{C8B8463E-C723-49D8-A304-73E110330DFE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J4:J6</xm:sqref>
        </x14:conditionalFormatting>
        <x14:conditionalFormatting xmlns:xm="http://schemas.microsoft.com/office/excel/2006/main">
          <x14:cfRule type="dataBar" id="{040FE2E2-1B06-46B0-AE56-7704093051BF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S2:S57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93BBB8-9196-4D49-AAE5-36AE1BD385CB}">
  <dimension ref="A1:F7"/>
  <sheetViews>
    <sheetView workbookViewId="0">
      <selection activeCell="C2" sqref="C2:C7"/>
    </sheetView>
  </sheetViews>
  <sheetFormatPr baseColWidth="10" defaultRowHeight="14.5" x14ac:dyDescent="0.35"/>
  <cols>
    <col min="1" max="1" width="10.90625" style="1"/>
    <col min="2" max="2" width="28.7265625" style="1" customWidth="1"/>
    <col min="3" max="3" width="12.81640625" customWidth="1"/>
  </cols>
  <sheetData>
    <row r="1" spans="1:6" x14ac:dyDescent="0.35">
      <c r="A1" s="1" t="s">
        <v>79</v>
      </c>
      <c r="B1" s="1" t="s">
        <v>80</v>
      </c>
    </row>
    <row r="2" spans="1:6" x14ac:dyDescent="0.35">
      <c r="A2" s="1">
        <v>1</v>
      </c>
      <c r="B2" s="7" t="s">
        <v>81</v>
      </c>
      <c r="C2" s="7"/>
      <c r="F2" s="5"/>
    </row>
    <row r="3" spans="1:6" x14ac:dyDescent="0.35">
      <c r="A3" s="1">
        <v>2</v>
      </c>
      <c r="B3" s="7" t="s">
        <v>82</v>
      </c>
      <c r="C3" s="7"/>
      <c r="F3" s="6"/>
    </row>
    <row r="4" spans="1:6" x14ac:dyDescent="0.35">
      <c r="A4" s="1">
        <v>3</v>
      </c>
      <c r="B4" s="7" t="s">
        <v>83</v>
      </c>
      <c r="C4" s="7"/>
      <c r="F4" s="6"/>
    </row>
    <row r="5" spans="1:6" x14ac:dyDescent="0.35">
      <c r="A5" s="1">
        <v>4</v>
      </c>
      <c r="B5" s="7" t="s">
        <v>86</v>
      </c>
      <c r="C5" s="7"/>
      <c r="F5" s="6"/>
    </row>
    <row r="6" spans="1:6" x14ac:dyDescent="0.35">
      <c r="A6" s="1">
        <v>5</v>
      </c>
      <c r="B6" s="7" t="s">
        <v>84</v>
      </c>
      <c r="C6" s="7"/>
      <c r="F6" s="6"/>
    </row>
    <row r="7" spans="1:6" x14ac:dyDescent="0.35">
      <c r="A7" s="1">
        <v>6</v>
      </c>
      <c r="B7" s="7" t="s">
        <v>85</v>
      </c>
      <c r="C7" s="7"/>
      <c r="F7" s="6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Übersicht 2020</vt:lpstr>
      <vt:lpstr>Termine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Niels Westphal</dc:creator>
  <cp:lastModifiedBy>Niels Westphal</cp:lastModifiedBy>
  <dcterms:created xsi:type="dcterms:W3CDTF">2020-04-09T05:32:33Z</dcterms:created>
  <dcterms:modified xsi:type="dcterms:W3CDTF">2020-04-09T19:29:03Z</dcterms:modified>
</cp:coreProperties>
</file>